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  <sheet name="Sheet1" sheetId="5" r:id="rId5"/>
    <sheet name="Sheet2" sheetId="6" r:id="rId6"/>
    <sheet name="Sheet3" sheetId="7" r:id="rId7"/>
    <sheet name="Sheet4" sheetId="8" r:id="rId8"/>
  </sheets>
  <externalReferences>
    <externalReference r:id="rId9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16" i="3"/>
  <c r="G9" i="3"/>
  <c r="B58" i="3"/>
  <c r="B51" i="3"/>
  <c r="B44" i="3"/>
  <c r="B37" i="3"/>
  <c r="B30" i="3"/>
  <c r="B23" i="3"/>
  <c r="B16" i="3"/>
  <c r="L60" i="3" l="1"/>
  <c r="D4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N53" i="3"/>
  <c r="N50" i="3"/>
  <c r="I50" i="3"/>
  <c r="N49" i="3"/>
  <c r="I49" i="3"/>
  <c r="D49" i="3"/>
  <c r="I48" i="3"/>
  <c r="D48" i="3"/>
  <c r="H51" i="3"/>
  <c r="N46" i="3"/>
  <c r="N43" i="3"/>
  <c r="I43" i="3"/>
  <c r="N42" i="3"/>
  <c r="I42" i="3"/>
  <c r="D42" i="3"/>
  <c r="I41" i="3"/>
  <c r="D41" i="3"/>
  <c r="H44" i="3"/>
  <c r="N39" i="3"/>
  <c r="N36" i="3"/>
  <c r="I36" i="3"/>
  <c r="N35" i="3"/>
  <c r="I35" i="3"/>
  <c r="D35" i="3"/>
  <c r="I34" i="3"/>
  <c r="D34" i="3"/>
  <c r="H37" i="3"/>
  <c r="N32" i="3"/>
  <c r="N29" i="3"/>
  <c r="I29" i="3"/>
  <c r="N28" i="3"/>
  <c r="I28" i="3"/>
  <c r="D28" i="3"/>
  <c r="I27" i="3"/>
  <c r="D27" i="3"/>
  <c r="H30" i="3"/>
  <c r="N25" i="3"/>
  <c r="N22" i="3"/>
  <c r="I22" i="3"/>
  <c r="N21" i="3"/>
  <c r="I21" i="3"/>
  <c r="D21" i="3"/>
  <c r="I20" i="3"/>
  <c r="D20" i="3"/>
  <c r="H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D5" i="3"/>
  <c r="I6" i="3"/>
  <c r="N7" i="3"/>
  <c r="D11" i="3"/>
  <c r="D12" i="3"/>
  <c r="I13" i="3"/>
  <c r="N14" i="3"/>
  <c r="C23" i="3"/>
  <c r="C30" i="3"/>
  <c r="C37" i="3"/>
  <c r="L37" i="3"/>
  <c r="C44" i="3"/>
  <c r="L44" i="3"/>
  <c r="C51" i="3"/>
  <c r="L51" i="3"/>
  <c r="C58" i="3"/>
  <c r="L58" i="3"/>
  <c r="I11" i="3"/>
  <c r="M16" i="3"/>
  <c r="D18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<sst xmlns="http://schemas.openxmlformats.org/spreadsheetml/2006/main" count="368" uniqueCount="238">
  <si>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</si>
  <si>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</si>
  <si>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</si>
  <si>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</si>
  <si>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</si>
  <si>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</si>
  <si>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</si>
  <si>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</si>
  <si>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</si>
  <si>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</si>
  <si>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</si>
  <si>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</si>
  <si>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</si>
  <si>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</si>
  <si>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</si>
  <si>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</si>
  <si>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</si>
  <si>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</si>
  <si>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</si>
  <si>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</si>
  <si>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</si>
  <si>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</si>
  <si>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</si>
  <si>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</si>
  <si>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</si>
  <si>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</si>
  <si>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</si>
  <si>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</si>
  <si>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</si>
  <si>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</si>
  <si>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</si>
  <si>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</si>
  <si>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</si>
  <si>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</si>
  <si>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</si>
  <si>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</si>
  <si>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</si>
  <si>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</si>
  <si>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</si>
  <si>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</si>
  <si>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</si>
  <si>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</si>
  <si>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</si>
  <si>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</si>
  <si>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</si>
  <si>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</si>
  <si>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</si>
  <si>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</si>
  <si>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</si>
  <si>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</si>
  <si>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</si>
  <si>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</si>
  <si>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</si>
  <si>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</si>
  <si>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</si>
  <si>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</si>
  <si>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</si>
  <si>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</si>
  <si>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</si>
  <si>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</si>
  <si>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</si>
  <si>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</si>
  <si>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</si>
  <si>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</si>
  <si>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</si>
  <si>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</si>
  <si>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</si>
  <si>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</si>
  <si>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</si>
  <si>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</si>
  <si>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</si>
  <si>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</si>
  <si>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</si>
  <si>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</si>
  <si>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</si>
  <si>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</si>
  <si>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</si>
  <si>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</si>
  <si>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</si>
  <si>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</si>
  <si>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</si>
  <si>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</si>
  <si>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</si>
  <si>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</si>
  <si>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</si>
  <si>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</si>
  <si>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</si>
  <si>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</si>
  <si>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</si>
  <si>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</si>
  <si>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</si>
  <si>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</si>
  <si>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</si>
  <si>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</si>
  <si>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</si>
  <si>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</si>
  <si>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</si>
  <si>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</si>
  <si>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</si>
  <si>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</si>
  <si>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</si>
  <si>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</si>
  <si>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</si>
  <si>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</si>
  <si>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</si>
  <si>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</si>
  <si>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</si>
  <si>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</si>
  <si>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</si>
  <si>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</si>
  <si>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</si>
  <si>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</si>
  <si>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</si>
  <si>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</si>
  <si>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</si>
  <si>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</si>
  <si>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</si>
  <si>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</si>
  <si>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</si>
  <si>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</si>
  <si>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</si>
  <si>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</si>
  <si>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</si>
  <si>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</si>
  <si>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</si>
  <si>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</si>
  <si>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</si>
  <si>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</si>
  <si>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</si>
  <si>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</si>
  <si>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</si>
  <si>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</si>
  <si>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</si>
  <si>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</si>
  <si>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</si>
  <si>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</si>
  <si>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</si>
  <si>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</si>
  <si>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</si>
  <si>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</si>
  <si>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</si>
  <si>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</si>
  <si>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</si>
  <si>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</si>
  <si>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</si>
  <si>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</si>
  <si>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</si>
  <si>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</si>
  <si>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</si>
  <si>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</si>
  <si>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</si>
  <si>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</si>
  <si>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</si>
  <si>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</si>
  <si>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</si>
  <si>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</si>
  <si>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</si>
  <si>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</si>
  <si>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</si>
  <si>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</si>
  <si>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</si>
  <si>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</si>
  <si>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</si>
  <si>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</si>
  <si>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</si>
  <si>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</si>
  <si>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</si>
  <si>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</si>
  <si>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</si>
  <si>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</si>
  <si>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</si>
  <si>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</si>
  <si>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</si>
  <si>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</si>
  <si>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</si>
  <si>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</si>
  <si>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</si>
  <si>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</si>
  <si>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</si>
  <si>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</si>
  <si>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</si>
  <si>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</si>
  <si>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</si>
  <si>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</si>
  <si>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</si>
  <si>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</si>
  <si>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</si>
  <si>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</si>
  <si>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</si>
  <si>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</si>
  <si>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</si>
  <si>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</si>
  <si>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</si>
  <si>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</si>
  <si>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</si>
  <si>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</si>
  <si>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</si>
  <si>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</si>
  <si>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</si>
  <si>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</si>
  <si>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</si>
  <si>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</si>
  <si>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</si>
  <si>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</si>
  <si>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</si>
  <si>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</si>
  <si>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</si>
  <si>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</si>
  <si>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</si>
  <si>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</si>
  <si>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</si>
  <si>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</si>
  <si>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</si>
  <si>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</si>
  <si>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</si>
  <si>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</si>
  <si>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</si>
  <si>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</si>
  <si>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</si>
  <si>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</si>
  <si>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</si>
  <si>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</si>
  <si>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</si>
  <si>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</si>
  <si>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</si>
  <si>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</si>
  <si>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</si>
  <si>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</si>
  <si>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</si>
  <si>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</si>
  <si>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</si>
  <si>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</si>
  <si>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</si>
  <si>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</si>
  <si>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</si>
  <si>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</si>
  <si>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令和元年5月31日</t>
    <rPh sb="0" eb="1">
      <t>レイ</t>
    </rPh>
    <rPh sb="1" eb="2">
      <t>ワ</t>
    </rPh>
    <rPh sb="2" eb="4">
      <t>ガンネン</t>
    </rPh>
    <rPh sb="5" eb="6">
      <t>ツキ</t>
    </rPh>
    <rPh sb="8" eb="9">
      <t>ヒ</t>
    </rPh>
    <phoneticPr fontId="2"/>
  </si>
  <si>
    <t>（令和元年5月31日現在）　</t>
    <rPh sb="1" eb="2">
      <t>レイ</t>
    </rPh>
    <rPh sb="2" eb="3">
      <t>ワ</t>
    </rPh>
    <rPh sb="3" eb="4">
      <t>ガン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</si>
</sst>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#,##0_ "/>
    <numFmt numFmtId="178" formatCode="0_);[Red]\(0\)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0" fontId="7" fillId="0" borderId="6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7" xfId="1" applyFont="1" applyBorder="1" applyAlignment="1"/>
    <xf numFmtId="0" fontId="1" fillId="0" borderId="1" xfId="1" applyFont="1" applyBorder="1" applyAlignment="1"/>
    <xf numFmtId="0" fontId="1" fillId="0" borderId="6" xfId="1" applyFont="1" applyBorder="1">
      <alignment vertical="center"/>
    </xf>
    <xf numFmtId="38" fontId="7" fillId="0" borderId="6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8" xfId="1" applyFont="1" applyBorder="1" applyAlignment="1"/>
    <xf numFmtId="38" fontId="1" fillId="0" borderId="8" xfId="2" applyFont="1" applyBorder="1" applyAlignment="1"/>
    <xf numFmtId="38" fontId="1" fillId="0" borderId="7" xfId="2" applyFont="1" applyBorder="1" applyAlignment="1"/>
    <xf numFmtId="0" fontId="10" fillId="0" borderId="6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3" xfId="1" applyFont="1" applyBorder="1">
      <alignment vertical="center"/>
    </xf>
    <xf numFmtId="58" fontId="11" fillId="0" borderId="14" xfId="1" applyNumberFormat="1" applyFont="1" applyFill="1" applyBorder="1">
      <alignment vertical="center"/>
    </xf>
    <xf numFmtId="0" fontId="1" fillId="0" borderId="15" xfId="1" applyFont="1" applyBorder="1">
      <alignment vertical="center"/>
    </xf>
    <xf numFmtId="0" fontId="12" fillId="0" borderId="16" xfId="1" applyFont="1" applyBorder="1">
      <alignment vertical="center"/>
    </xf>
    <xf numFmtId="0" fontId="1" fillId="0" borderId="16" xfId="1" applyFont="1" applyBorder="1">
      <alignment vertical="center"/>
    </xf>
    <xf numFmtId="10" fontId="1" fillId="0" borderId="17" xfId="1" applyNumberFormat="1" applyFont="1" applyBorder="1">
      <alignment vertical="center"/>
    </xf>
    <xf numFmtId="0" fontId="1" fillId="0" borderId="18" xfId="1" applyFont="1" applyBorder="1">
      <alignment vertical="center"/>
    </xf>
    <xf numFmtId="0" fontId="1" fillId="0" borderId="0" xfId="1">
      <alignment vertical="center"/>
    </xf>
    <xf numFmtId="0" fontId="1" fillId="0" borderId="19" xfId="1" applyFont="1" applyBorder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10" fontId="1" fillId="0" borderId="23" xfId="1" applyNumberFormat="1" applyBorder="1" applyAlignment="1">
      <alignment horizontal="center"/>
    </xf>
    <xf numFmtId="0" fontId="1" fillId="0" borderId="24" xfId="1" applyFont="1" applyBorder="1" applyAlignment="1">
      <alignment horizontal="center"/>
    </xf>
    <xf numFmtId="176" fontId="1" fillId="0" borderId="25" xfId="1" applyNumberFormat="1" applyFont="1" applyBorder="1">
      <alignment vertical="center"/>
    </xf>
    <xf numFmtId="0" fontId="1" fillId="0" borderId="11" xfId="1" applyFont="1" applyBorder="1">
      <alignment vertical="center"/>
    </xf>
    <xf numFmtId="177" fontId="1" fillId="0" borderId="25" xfId="1" applyNumberFormat="1" applyFont="1" applyBorder="1" applyProtection="1">
      <alignment vertical="center"/>
      <protection locked="0"/>
    </xf>
    <xf numFmtId="177" fontId="1" fillId="0" borderId="7" xfId="1" applyNumberFormat="1" applyFont="1" applyBorder="1" applyProtection="1">
      <alignment vertical="center"/>
      <protection locked="0"/>
    </xf>
    <xf numFmtId="10" fontId="1" fillId="0" borderId="26" xfId="1" applyNumberFormat="1" applyFont="1" applyBorder="1">
      <alignment vertical="center"/>
    </xf>
    <xf numFmtId="177" fontId="1" fillId="0" borderId="27" xfId="1" applyNumberFormat="1" applyFont="1" applyBorder="1">
      <alignment vertical="center"/>
    </xf>
    <xf numFmtId="176" fontId="1" fillId="0" borderId="28" xfId="1" applyNumberFormat="1" applyFont="1" applyBorder="1">
      <alignment vertical="center"/>
    </xf>
    <xf numFmtId="0" fontId="1" fillId="0" borderId="29" xfId="1" applyFont="1" applyBorder="1">
      <alignment vertical="center"/>
    </xf>
    <xf numFmtId="177" fontId="1" fillId="0" borderId="28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1" xfId="1" applyFont="1" applyBorder="1">
      <alignment vertical="center"/>
    </xf>
    <xf numFmtId="0" fontId="1" fillId="0" borderId="32" xfId="1" applyFont="1" applyBorder="1">
      <alignment vertical="center"/>
    </xf>
    <xf numFmtId="177" fontId="1" fillId="0" borderId="31" xfId="1" applyNumberFormat="1" applyFont="1" applyBorder="1">
      <alignment vertical="center"/>
    </xf>
    <xf numFmtId="177" fontId="1" fillId="0" borderId="33" xfId="1" applyNumberFormat="1" applyFont="1" applyBorder="1">
      <alignment vertical="center"/>
    </xf>
    <xf numFmtId="177" fontId="1" fillId="0" borderId="35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6" xfId="2" applyFont="1" applyBorder="1" applyAlignment="1"/>
    <xf numFmtId="38" fontId="1" fillId="0" borderId="22" xfId="2" applyFont="1" applyBorder="1" applyAlignment="1"/>
    <xf numFmtId="38" fontId="1" fillId="0" borderId="37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12" xfId="2" applyFont="1" applyBorder="1" applyAlignment="1"/>
    <xf numFmtId="38" fontId="1" fillId="0" borderId="9" xfId="2" applyFont="1" applyBorder="1" applyAlignment="1"/>
    <xf numFmtId="38" fontId="1" fillId="0" borderId="40" xfId="2" applyFont="1" applyBorder="1" applyAlignment="1"/>
    <xf numFmtId="38" fontId="1" fillId="0" borderId="41" xfId="2" applyFont="1" applyBorder="1" applyAlignment="1"/>
    <xf numFmtId="38" fontId="1" fillId="0" borderId="10" xfId="2" applyFont="1" applyBorder="1" applyAlignment="1"/>
    <xf numFmtId="38" fontId="1" fillId="0" borderId="42" xfId="2" applyFont="1" applyBorder="1" applyAlignment="1"/>
    <xf numFmtId="0" fontId="13" fillId="0" borderId="0" xfId="3" applyFont="1" applyAlignment="1">
      <alignment horizontal="center"/>
    </xf>
    <xf numFmtId="0" fontId="13" fillId="0" borderId="43" xfId="3" applyFont="1" applyBorder="1" applyAlignment="1">
      <alignment horizontal="center"/>
    </xf>
    <xf numFmtId="38" fontId="13" fillId="0" borderId="44" xfId="4" applyFont="1" applyBorder="1" applyAlignment="1">
      <alignment horizontal="center"/>
    </xf>
    <xf numFmtId="0" fontId="1" fillId="0" borderId="1" xfId="3" applyFont="1" applyBorder="1"/>
    <xf numFmtId="0" fontId="13" fillId="0" borderId="25" xfId="3" applyFont="1" applyBorder="1"/>
    <xf numFmtId="38" fontId="13" fillId="0" borderId="7" xfId="4" applyFont="1" applyBorder="1"/>
    <xf numFmtId="38" fontId="13" fillId="0" borderId="26" xfId="4" applyFont="1" applyBorder="1"/>
    <xf numFmtId="0" fontId="13" fillId="0" borderId="0" xfId="3" applyFont="1"/>
    <xf numFmtId="38" fontId="13" fillId="0" borderId="9" xfId="4" applyFont="1" applyBorder="1"/>
    <xf numFmtId="0" fontId="13" fillId="0" borderId="28" xfId="3" applyFont="1" applyBorder="1"/>
    <xf numFmtId="38" fontId="13" fillId="0" borderId="1" xfId="4" applyFont="1" applyBorder="1"/>
    <xf numFmtId="38" fontId="13" fillId="0" borderId="30" xfId="4" applyFont="1" applyBorder="1"/>
    <xf numFmtId="0" fontId="13" fillId="0" borderId="0" xfId="3" applyFont="1" applyBorder="1"/>
    <xf numFmtId="0" fontId="13" fillId="0" borderId="45" xfId="3" applyFont="1" applyBorder="1"/>
    <xf numFmtId="38" fontId="13" fillId="0" borderId="2" xfId="4" applyFont="1" applyBorder="1"/>
    <xf numFmtId="38" fontId="13" fillId="0" borderId="46" xfId="4" applyFont="1" applyBorder="1"/>
    <xf numFmtId="38" fontId="13" fillId="0" borderId="6" xfId="4" applyFont="1" applyBorder="1"/>
    <xf numFmtId="0" fontId="13" fillId="0" borderId="47" xfId="3" applyFont="1" applyBorder="1"/>
    <xf numFmtId="38" fontId="13" fillId="0" borderId="48" xfId="4" applyFont="1" applyBorder="1"/>
    <xf numFmtId="38" fontId="13" fillId="0" borderId="49" xfId="4" applyFont="1" applyBorder="1"/>
    <xf numFmtId="38" fontId="13" fillId="0" borderId="50" xfId="4" applyFont="1" applyBorder="1"/>
    <xf numFmtId="38" fontId="13" fillId="0" borderId="0" xfId="4" applyFont="1"/>
    <xf numFmtId="0" fontId="13" fillId="0" borderId="1" xfId="3" applyFont="1" applyBorder="1"/>
    <xf numFmtId="0" fontId="13" fillId="0" borderId="30" xfId="3" applyFont="1" applyBorder="1"/>
    <xf numFmtId="0" fontId="13" fillId="0" borderId="2" xfId="3" applyFont="1" applyBorder="1"/>
    <xf numFmtId="0" fontId="13" fillId="0" borderId="46" xfId="3" applyFont="1" applyBorder="1"/>
    <xf numFmtId="0" fontId="13" fillId="0" borderId="51" xfId="3" applyFont="1" applyBorder="1"/>
    <xf numFmtId="0" fontId="13" fillId="0" borderId="52" xfId="3" applyFont="1" applyBorder="1"/>
    <xf numFmtId="0" fontId="13" fillId="0" borderId="53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34" xfId="4" applyFont="1" applyBorder="1"/>
    <xf numFmtId="10" fontId="1" fillId="0" borderId="32" xfId="1" applyNumberFormat="1" applyFont="1" applyBorder="1">
      <alignment vertical="center"/>
    </xf>
    <xf numFmtId="177" fontId="1" fillId="0" borderId="57" xfId="1" applyNumberFormat="1" applyFont="1" applyBorder="1">
      <alignment vertical="center"/>
    </xf>
    <xf numFmtId="10" fontId="1" fillId="0" borderId="56" xfId="1" applyNumberFormat="1" applyFont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0" fillId="0" borderId="1" xfId="5" applyFont="1" applyBorder="1" applyAlignment="1"/>
    <xf numFmtId="38" fontId="0" fillId="0" borderId="7" xfId="2" applyFont="1" applyBorder="1" applyAlignment="1"/>
    <xf numFmtId="38" fontId="1" fillId="0" borderId="58" xfId="2" applyFont="1" applyBorder="1" applyAlignment="1"/>
    <xf numFmtId="0" fontId="1" fillId="0" borderId="59" xfId="3" applyFont="1" applyBorder="1"/>
    <xf numFmtId="178" fontId="1" fillId="0" borderId="8" xfId="2" applyNumberFormat="1" applyFont="1" applyBorder="1" applyAlignment="1"/>
    <xf numFmtId="178" fontId="1" fillId="0" borderId="1" xfId="2" applyNumberFormat="1" applyFont="1" applyBorder="1" applyAlignment="1">
      <alignment horizontal="right"/>
    </xf>
    <xf numFmtId="38" fontId="0" fillId="0" borderId="22" xfId="5" applyFont="1" applyBorder="1" applyAlignment="1"/>
    <xf numFmtId="0" fontId="1" fillId="0" borderId="60" xfId="3" applyFont="1" applyBorder="1"/>
    <xf numFmtId="38" fontId="13" fillId="0" borderId="61" xfId="4" applyFont="1" applyBorder="1" applyAlignment="1">
      <alignment horizontal="center"/>
    </xf>
    <xf numFmtId="38" fontId="13" fillId="0" borderId="62" xfId="4" applyFont="1" applyBorder="1" applyAlignment="1">
      <alignment horizontal="center"/>
    </xf>
    <xf numFmtId="38" fontId="13" fillId="0" borderId="63" xfId="4" applyFont="1" applyBorder="1" applyAlignment="1">
      <alignment horizontal="center"/>
    </xf>
    <xf numFmtId="38" fontId="13" fillId="0" borderId="59" xfId="4" applyFont="1" applyBorder="1"/>
    <xf numFmtId="38" fontId="13" fillId="0" borderId="64" xfId="4" applyFont="1" applyBorder="1"/>
    <xf numFmtId="38" fontId="13" fillId="0" borderId="65" xfId="4" applyFont="1" applyBorder="1"/>
    <xf numFmtId="38" fontId="13" fillId="0" borderId="66" xfId="4" applyFont="1" applyBorder="1"/>
    <xf numFmtId="38" fontId="13" fillId="0" borderId="60" xfId="4" applyFont="1" applyBorder="1"/>
    <xf numFmtId="0" fontId="13" fillId="0" borderId="59" xfId="3" applyFont="1" applyBorder="1"/>
    <xf numFmtId="0" fontId="13" fillId="0" borderId="64" xfId="3" applyFont="1" applyBorder="1"/>
    <xf numFmtId="38" fontId="13" fillId="0" borderId="67" xfId="4" applyFont="1" applyBorder="1"/>
    <xf numFmtId="38" fontId="13" fillId="0" borderId="68" xfId="4" applyFont="1" applyBorder="1"/>
    <xf numFmtId="0" fontId="13" fillId="0" borderId="69" xfId="3" applyFont="1" applyBorder="1"/>
    <xf numFmtId="0" fontId="15" fillId="0" borderId="7" xfId="0" applyFont="1" applyBorder="1" applyAlignment="1"/>
    <xf numFmtId="0" fontId="15" fillId="0" borderId="1" xfId="0" applyFont="1" applyBorder="1" applyAlignment="1"/>
    <xf numFmtId="0" fontId="15" fillId="0" borderId="26" xfId="0" applyFont="1" applyBorder="1" applyAlignment="1"/>
    <xf numFmtId="0" fontId="15" fillId="0" borderId="30" xfId="0" applyFont="1" applyBorder="1" applyAlignment="1"/>
    <xf numFmtId="0" fontId="16" fillId="0" borderId="60" xfId="3" applyFont="1" applyBorder="1"/>
    <xf numFmtId="0" fontId="16" fillId="0" borderId="59" xfId="3" applyFont="1" applyBorder="1"/>
    <xf numFmtId="0" fontId="16" fillId="0" borderId="1" xfId="3" applyFont="1" applyBorder="1"/>
    <xf numFmtId="0" fontId="15" fillId="0" borderId="2" xfId="0" applyFont="1" applyBorder="1" applyAlignment="1"/>
    <xf numFmtId="0" fontId="15" fillId="0" borderId="46" xfId="0" applyFont="1" applyBorder="1" applyAlignment="1"/>
    <xf numFmtId="0" fontId="15" fillId="0" borderId="22" xfId="0" applyFont="1" applyBorder="1" applyAlignment="1"/>
    <xf numFmtId="0" fontId="15" fillId="0" borderId="23" xfId="0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7" zoomScaleNormal="100" zoomScaleSheetLayoutView="100" workbookViewId="0">
      <selection activeCell="K62" sqref="K6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50" t="s">
        <v>0</v>
      </c>
      <c r="D1" s="150"/>
      <c r="E1" s="150"/>
      <c r="F1" s="150"/>
      <c r="G1" s="150"/>
      <c r="H1" s="150"/>
      <c r="I1" s="150"/>
      <c r="J1" s="150"/>
      <c r="K1" s="150"/>
      <c r="L1" s="2" t="s">
        <v>236</v>
      </c>
      <c r="M1" s="3"/>
      <c r="N1" s="3"/>
      <c r="O1" s="3"/>
    </row>
    <row r="2" spans="1:21" ht="13.5" customHeight="1">
      <c r="C2" s="150"/>
      <c r="D2" s="150"/>
      <c r="E2" s="150"/>
      <c r="F2" s="150"/>
      <c r="G2" s="150"/>
      <c r="H2" s="150"/>
      <c r="I2" s="150"/>
      <c r="J2" s="150"/>
      <c r="K2" s="150"/>
      <c r="L2" s="151" t="s">
        <v>1</v>
      </c>
      <c r="M2" s="152"/>
      <c r="N2" s="152"/>
      <c r="O2" s="15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8">
        <v>1324</v>
      </c>
      <c r="E5" s="118">
        <v>1333</v>
      </c>
      <c r="F5" s="118">
        <v>2657</v>
      </c>
      <c r="G5" s="118">
        <v>976</v>
      </c>
      <c r="I5" s="10">
        <v>2099</v>
      </c>
      <c r="J5" s="10">
        <v>3000</v>
      </c>
      <c r="K5" s="10" t="s">
        <v>47</v>
      </c>
      <c r="L5" s="118">
        <v>110</v>
      </c>
      <c r="M5" s="118">
        <v>111</v>
      </c>
      <c r="N5" s="118">
        <v>221</v>
      </c>
      <c r="O5" s="118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8">
        <v>563</v>
      </c>
      <c r="E6" s="118">
        <v>535</v>
      </c>
      <c r="F6" s="118">
        <v>1098</v>
      </c>
      <c r="G6" s="118">
        <v>517</v>
      </c>
      <c r="I6" s="10">
        <v>2199</v>
      </c>
      <c r="J6" s="10">
        <v>27000</v>
      </c>
      <c r="K6" s="10" t="s">
        <v>48</v>
      </c>
      <c r="L6" s="118">
        <v>704</v>
      </c>
      <c r="M6" s="118">
        <v>674</v>
      </c>
      <c r="N6" s="118">
        <v>1378</v>
      </c>
      <c r="O6" s="118">
        <v>543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8">
        <v>1377</v>
      </c>
      <c r="E7" s="118">
        <v>1408</v>
      </c>
      <c r="F7" s="118">
        <v>2785</v>
      </c>
      <c r="G7" s="118">
        <v>1070</v>
      </c>
      <c r="I7" s="10">
        <v>2299</v>
      </c>
      <c r="J7" s="10">
        <v>34000</v>
      </c>
      <c r="K7" s="10" t="s">
        <v>49</v>
      </c>
      <c r="L7" s="118">
        <v>405</v>
      </c>
      <c r="M7" s="118">
        <v>414</v>
      </c>
      <c r="N7" s="118">
        <v>819</v>
      </c>
      <c r="O7" s="118">
        <v>306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8">
        <v>504</v>
      </c>
      <c r="E8" s="118">
        <v>523</v>
      </c>
      <c r="F8" s="118">
        <v>1027</v>
      </c>
      <c r="G8" s="118">
        <v>425</v>
      </c>
      <c r="I8" s="10">
        <v>2399</v>
      </c>
      <c r="J8" s="10">
        <v>8000</v>
      </c>
      <c r="K8" s="10" t="s">
        <v>50</v>
      </c>
      <c r="L8" s="118">
        <v>1467</v>
      </c>
      <c r="M8" s="118">
        <v>1540</v>
      </c>
      <c r="N8" s="118">
        <v>3007</v>
      </c>
      <c r="O8" s="118">
        <v>1166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8">
        <v>1581</v>
      </c>
      <c r="E9" s="118">
        <v>1623</v>
      </c>
      <c r="F9" s="118">
        <v>3204</v>
      </c>
      <c r="G9" s="118">
        <v>1296</v>
      </c>
      <c r="I9" s="10">
        <v>2411</v>
      </c>
      <c r="J9" s="10">
        <v>36001</v>
      </c>
      <c r="K9" s="10" t="s">
        <v>51</v>
      </c>
      <c r="L9" s="118">
        <v>245</v>
      </c>
      <c r="M9" s="118">
        <v>261</v>
      </c>
      <c r="N9" s="118">
        <v>506</v>
      </c>
      <c r="O9" s="118">
        <v>178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8">
        <v>202</v>
      </c>
      <c r="E10" s="118">
        <v>220</v>
      </c>
      <c r="F10" s="118">
        <v>422</v>
      </c>
      <c r="G10" s="118">
        <v>191</v>
      </c>
      <c r="I10" s="10">
        <v>2412</v>
      </c>
      <c r="J10" s="10">
        <v>36002</v>
      </c>
      <c r="K10" s="10" t="s">
        <v>52</v>
      </c>
      <c r="L10" s="118">
        <v>187</v>
      </c>
      <c r="M10" s="118">
        <v>211</v>
      </c>
      <c r="N10" s="118">
        <v>398</v>
      </c>
      <c r="O10" s="118">
        <v>228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8">
        <v>190</v>
      </c>
      <c r="E11" s="118">
        <v>213</v>
      </c>
      <c r="F11" s="118">
        <v>403</v>
      </c>
      <c r="G11" s="118">
        <v>192</v>
      </c>
      <c r="I11" s="10">
        <v>2413</v>
      </c>
      <c r="J11" s="10">
        <v>36003</v>
      </c>
      <c r="K11" s="10" t="s">
        <v>53</v>
      </c>
      <c r="L11" s="118">
        <v>177</v>
      </c>
      <c r="M11" s="118">
        <v>177</v>
      </c>
      <c r="N11" s="118">
        <v>354</v>
      </c>
      <c r="O11" s="118">
        <v>144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8">
        <v>169</v>
      </c>
      <c r="E12" s="118">
        <v>180</v>
      </c>
      <c r="F12" s="118">
        <v>349</v>
      </c>
      <c r="G12" s="118">
        <v>146</v>
      </c>
      <c r="I12" s="10">
        <v>2414</v>
      </c>
      <c r="J12" s="10">
        <v>36004</v>
      </c>
      <c r="K12" s="10" t="s">
        <v>54</v>
      </c>
      <c r="L12" s="118">
        <v>128</v>
      </c>
      <c r="M12" s="118">
        <v>133</v>
      </c>
      <c r="N12" s="118">
        <v>261</v>
      </c>
      <c r="O12" s="118">
        <v>99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8">
        <v>144</v>
      </c>
      <c r="E13" s="118">
        <v>144</v>
      </c>
      <c r="F13" s="118">
        <v>288</v>
      </c>
      <c r="G13" s="118">
        <v>125</v>
      </c>
      <c r="I13" s="10">
        <v>2415</v>
      </c>
      <c r="J13" s="10">
        <v>36005</v>
      </c>
      <c r="K13" s="10" t="s">
        <v>55</v>
      </c>
      <c r="L13" s="118">
        <v>161</v>
      </c>
      <c r="M13" s="118">
        <v>179</v>
      </c>
      <c r="N13" s="118">
        <v>340</v>
      </c>
      <c r="O13" s="118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8">
        <v>450</v>
      </c>
      <c r="E14" s="118">
        <v>489</v>
      </c>
      <c r="F14" s="118">
        <v>939</v>
      </c>
      <c r="G14" s="118">
        <v>367</v>
      </c>
      <c r="I14" s="10">
        <v>2416</v>
      </c>
      <c r="J14" s="10">
        <v>36006</v>
      </c>
      <c r="K14" s="10" t="s">
        <v>56</v>
      </c>
      <c r="L14" s="118">
        <v>1</v>
      </c>
      <c r="M14" s="118">
        <v>1</v>
      </c>
      <c r="N14" s="118">
        <v>2</v>
      </c>
      <c r="O14" s="118">
        <v>2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8">
        <v>116</v>
      </c>
      <c r="E15" s="118">
        <v>127</v>
      </c>
      <c r="F15" s="118">
        <v>243</v>
      </c>
      <c r="G15" s="118">
        <v>95</v>
      </c>
      <c r="I15" s="10">
        <v>2417</v>
      </c>
      <c r="J15" s="10">
        <v>36007</v>
      </c>
      <c r="K15" s="10" t="s">
        <v>57</v>
      </c>
      <c r="L15" s="118">
        <v>88</v>
      </c>
      <c r="M15" s="118">
        <v>92</v>
      </c>
      <c r="N15" s="118">
        <v>180</v>
      </c>
      <c r="O15" s="118">
        <v>95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8">
        <v>216</v>
      </c>
      <c r="E16" s="118">
        <v>186</v>
      </c>
      <c r="F16" s="118">
        <v>402</v>
      </c>
      <c r="G16" s="118">
        <v>193</v>
      </c>
      <c r="I16" s="10">
        <v>2418</v>
      </c>
      <c r="J16" s="10">
        <v>36008</v>
      </c>
      <c r="K16" s="10" t="s">
        <v>58</v>
      </c>
      <c r="L16" s="118">
        <v>30</v>
      </c>
      <c r="M16" s="118">
        <v>13</v>
      </c>
      <c r="N16" s="118">
        <v>43</v>
      </c>
      <c r="O16" s="118">
        <v>23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8">
        <v>68</v>
      </c>
      <c r="E17" s="118">
        <v>69</v>
      </c>
      <c r="F17" s="118">
        <v>137</v>
      </c>
      <c r="G17" s="118">
        <v>59</v>
      </c>
      <c r="I17" s="10">
        <v>2511</v>
      </c>
      <c r="J17" s="10">
        <v>37001</v>
      </c>
      <c r="K17" s="10" t="s">
        <v>59</v>
      </c>
      <c r="L17" s="118">
        <v>148</v>
      </c>
      <c r="M17" s="118">
        <v>146</v>
      </c>
      <c r="N17" s="118">
        <v>294</v>
      </c>
      <c r="O17" s="118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8">
        <v>301</v>
      </c>
      <c r="E18" s="118">
        <v>300</v>
      </c>
      <c r="F18" s="118">
        <v>601</v>
      </c>
      <c r="G18" s="118">
        <v>180</v>
      </c>
      <c r="I18" s="10">
        <v>2512</v>
      </c>
      <c r="J18" s="10">
        <v>37002</v>
      </c>
      <c r="K18" s="10" t="s">
        <v>60</v>
      </c>
      <c r="L18" s="118">
        <v>13</v>
      </c>
      <c r="M18" s="118">
        <v>14</v>
      </c>
      <c r="N18" s="118">
        <v>27</v>
      </c>
      <c r="O18" s="118">
        <v>23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8">
        <v>701</v>
      </c>
      <c r="E19" s="118">
        <v>680</v>
      </c>
      <c r="F19" s="118">
        <v>1381</v>
      </c>
      <c r="G19" s="118">
        <v>613</v>
      </c>
      <c r="I19" s="10">
        <v>2513</v>
      </c>
      <c r="J19" s="10">
        <v>37003</v>
      </c>
      <c r="K19" s="10" t="s">
        <v>61</v>
      </c>
      <c r="L19" s="118">
        <v>0</v>
      </c>
      <c r="M19" s="118">
        <v>0</v>
      </c>
      <c r="N19" s="118">
        <v>0</v>
      </c>
      <c r="O19" s="118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8">
        <v>1979</v>
      </c>
      <c r="E20" s="118">
        <v>1913</v>
      </c>
      <c r="F20" s="118">
        <v>3892</v>
      </c>
      <c r="G20" s="118">
        <v>1709</v>
      </c>
      <c r="I20" s="10">
        <v>2514</v>
      </c>
      <c r="J20" s="10">
        <v>37004</v>
      </c>
      <c r="K20" s="10" t="s">
        <v>62</v>
      </c>
      <c r="L20" s="118">
        <v>234</v>
      </c>
      <c r="M20" s="118">
        <v>215</v>
      </c>
      <c r="N20" s="118">
        <v>449</v>
      </c>
      <c r="O20" s="118">
        <v>231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8">
        <v>164</v>
      </c>
      <c r="E21" s="118">
        <v>149</v>
      </c>
      <c r="F21" s="118">
        <v>313</v>
      </c>
      <c r="G21" s="118">
        <v>142</v>
      </c>
      <c r="I21" s="10">
        <v>2515</v>
      </c>
      <c r="J21" s="10">
        <v>37005</v>
      </c>
      <c r="K21" s="10" t="s">
        <v>63</v>
      </c>
      <c r="L21" s="118">
        <v>154</v>
      </c>
      <c r="M21" s="118">
        <v>162</v>
      </c>
      <c r="N21" s="118">
        <v>316</v>
      </c>
      <c r="O21" s="118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8">
        <v>171</v>
      </c>
      <c r="E22" s="118">
        <v>174</v>
      </c>
      <c r="F22" s="118">
        <v>345</v>
      </c>
      <c r="G22" s="118">
        <v>151</v>
      </c>
      <c r="I22" s="10">
        <v>2516</v>
      </c>
      <c r="J22" s="10">
        <v>37006</v>
      </c>
      <c r="K22" s="10" t="s">
        <v>64</v>
      </c>
      <c r="L22" s="118">
        <v>140</v>
      </c>
      <c r="M22" s="118">
        <v>133</v>
      </c>
      <c r="N22" s="118">
        <v>273</v>
      </c>
      <c r="O22" s="118">
        <v>153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8">
        <v>132</v>
      </c>
      <c r="E23" s="118">
        <v>110</v>
      </c>
      <c r="F23" s="118">
        <v>242</v>
      </c>
      <c r="G23" s="118">
        <v>96</v>
      </c>
      <c r="I23" s="10">
        <v>2517</v>
      </c>
      <c r="J23" s="10">
        <v>37007</v>
      </c>
      <c r="K23" s="10" t="s">
        <v>65</v>
      </c>
      <c r="L23" s="118">
        <v>42</v>
      </c>
      <c r="M23" s="118">
        <v>41</v>
      </c>
      <c r="N23" s="118">
        <v>83</v>
      </c>
      <c r="O23" s="118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8">
        <v>171</v>
      </c>
      <c r="E24" s="118">
        <v>171</v>
      </c>
      <c r="F24" s="118">
        <v>342</v>
      </c>
      <c r="G24" s="118">
        <v>137</v>
      </c>
      <c r="I24" s="10">
        <v>2699</v>
      </c>
      <c r="J24" s="10">
        <v>23000</v>
      </c>
      <c r="K24" s="10" t="s">
        <v>66</v>
      </c>
      <c r="L24" s="118">
        <v>1026</v>
      </c>
      <c r="M24" s="118">
        <v>1042</v>
      </c>
      <c r="N24" s="118">
        <v>2068</v>
      </c>
      <c r="O24" s="118">
        <v>860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8">
        <v>406</v>
      </c>
      <c r="E25" s="118">
        <v>375</v>
      </c>
      <c r="F25" s="118">
        <v>781</v>
      </c>
      <c r="G25" s="118">
        <v>350</v>
      </c>
      <c r="I25" s="10">
        <v>2799</v>
      </c>
      <c r="J25" s="10">
        <v>21000</v>
      </c>
      <c r="K25" s="10" t="s">
        <v>67</v>
      </c>
      <c r="L25" s="118">
        <v>534</v>
      </c>
      <c r="M25" s="118">
        <v>483</v>
      </c>
      <c r="N25" s="118">
        <v>1017</v>
      </c>
      <c r="O25" s="118">
        <v>455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8">
        <v>240</v>
      </c>
      <c r="E26" s="118">
        <v>266</v>
      </c>
      <c r="F26" s="118">
        <v>506</v>
      </c>
      <c r="G26" s="118">
        <v>249</v>
      </c>
      <c r="I26" s="13">
        <v>2899</v>
      </c>
      <c r="J26" s="10">
        <v>20000</v>
      </c>
      <c r="K26" s="13" t="s">
        <v>68</v>
      </c>
      <c r="L26" s="124">
        <v>1450</v>
      </c>
      <c r="M26" s="124">
        <v>1421</v>
      </c>
      <c r="N26" s="124">
        <v>2871</v>
      </c>
      <c r="O26" s="124">
        <v>1190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8">
        <v>184</v>
      </c>
      <c r="E27" s="118">
        <v>181</v>
      </c>
      <c r="F27" s="118">
        <v>365</v>
      </c>
      <c r="G27" s="118">
        <v>164</v>
      </c>
      <c r="I27" s="14" t="s">
        <v>10</v>
      </c>
      <c r="J27" s="15"/>
      <c r="K27" s="16" t="s">
        <v>11</v>
      </c>
      <c r="L27" s="119">
        <f>SUM(L5:L26)</f>
        <v>7444</v>
      </c>
      <c r="M27" s="119">
        <f>SUM(M5:M26)</f>
        <v>7463</v>
      </c>
      <c r="N27" s="119">
        <f>SUM(N5:N26)</f>
        <v>14907</v>
      </c>
      <c r="O27" s="119">
        <f>SUM(O5:O26)</f>
        <v>6216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8">
        <v>91</v>
      </c>
      <c r="E28" s="118">
        <v>111</v>
      </c>
      <c r="F28" s="118">
        <v>202</v>
      </c>
      <c r="G28" s="118">
        <v>93</v>
      </c>
      <c r="K28" s="17"/>
      <c r="L28" s="18"/>
      <c r="M28" s="18"/>
      <c r="N28" s="18"/>
      <c r="O28" s="18"/>
    </row>
    <row r="29" spans="1:21">
      <c r="A29" s="10">
        <v>1819</v>
      </c>
      <c r="B29" s="10">
        <v>38009</v>
      </c>
      <c r="C29" s="10" t="s">
        <v>93</v>
      </c>
      <c r="D29" s="118">
        <v>287</v>
      </c>
      <c r="E29" s="118">
        <v>294</v>
      </c>
      <c r="F29" s="118">
        <v>581</v>
      </c>
      <c r="G29" s="118">
        <v>243</v>
      </c>
      <c r="K29" s="19"/>
      <c r="L29" s="20"/>
      <c r="M29" s="20"/>
      <c r="N29" s="20"/>
      <c r="O29" s="20"/>
    </row>
    <row r="30" spans="1:21" ht="14.25">
      <c r="A30" s="10">
        <v>1820</v>
      </c>
      <c r="B30" s="10">
        <v>38010</v>
      </c>
      <c r="C30" s="10" t="s">
        <v>94</v>
      </c>
      <c r="D30" s="118">
        <v>343</v>
      </c>
      <c r="E30" s="118">
        <v>358</v>
      </c>
      <c r="F30" s="118">
        <v>701</v>
      </c>
      <c r="G30" s="118">
        <v>315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8">
        <v>111</v>
      </c>
      <c r="E31" s="118">
        <v>137</v>
      </c>
      <c r="F31" s="118">
        <v>248</v>
      </c>
      <c r="G31" s="118">
        <v>113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8">
        <v>775</v>
      </c>
      <c r="E32" s="118">
        <v>724</v>
      </c>
      <c r="F32" s="118">
        <v>1499</v>
      </c>
      <c r="G32" s="118">
        <v>664</v>
      </c>
      <c r="I32" s="21">
        <v>4099</v>
      </c>
      <c r="J32" s="10">
        <v>26000</v>
      </c>
      <c r="K32" s="21" t="s">
        <v>98</v>
      </c>
      <c r="L32" s="118">
        <v>402</v>
      </c>
      <c r="M32" s="118">
        <v>414</v>
      </c>
      <c r="N32" s="118">
        <v>816</v>
      </c>
      <c r="O32" s="118">
        <v>290</v>
      </c>
    </row>
    <row r="33" spans="1:15" ht="14.25" thickBot="1">
      <c r="A33" s="13">
        <v>1913</v>
      </c>
      <c r="B33" s="10">
        <v>24003</v>
      </c>
      <c r="C33" s="13" t="s">
        <v>97</v>
      </c>
      <c r="D33" s="124">
        <v>503</v>
      </c>
      <c r="E33" s="124">
        <v>509</v>
      </c>
      <c r="F33" s="124">
        <v>1012</v>
      </c>
      <c r="G33" s="124">
        <v>355</v>
      </c>
      <c r="I33" s="22">
        <v>4199</v>
      </c>
      <c r="J33" s="10">
        <v>25000</v>
      </c>
      <c r="K33" s="22" t="s">
        <v>99</v>
      </c>
      <c r="L33" s="118">
        <v>807</v>
      </c>
      <c r="M33" s="118">
        <v>827</v>
      </c>
      <c r="N33" s="118">
        <v>1634</v>
      </c>
      <c r="O33" s="118">
        <v>620</v>
      </c>
    </row>
    <row r="34" spans="1:15" ht="14.25" thickTop="1">
      <c r="A34" s="14" t="s">
        <v>10</v>
      </c>
      <c r="B34" s="15"/>
      <c r="C34" s="16" t="s">
        <v>11</v>
      </c>
      <c r="D34" s="119">
        <f>SUM(D5:D33)</f>
        <v>13463</v>
      </c>
      <c r="E34" s="119">
        <f>SUM(E5:E33)</f>
        <v>13502</v>
      </c>
      <c r="F34" s="119">
        <f>SUM(F5:F33)</f>
        <v>26965</v>
      </c>
      <c r="G34" s="119">
        <f>SUM(G5:G33)</f>
        <v>11226</v>
      </c>
      <c r="I34" s="22">
        <v>4211</v>
      </c>
      <c r="J34" s="10">
        <v>39001</v>
      </c>
      <c r="K34" s="22" t="s">
        <v>100</v>
      </c>
      <c r="L34" s="118">
        <v>506</v>
      </c>
      <c r="M34" s="118">
        <v>554</v>
      </c>
      <c r="N34" s="118">
        <v>1060</v>
      </c>
      <c r="O34" s="118">
        <v>431</v>
      </c>
    </row>
    <row r="35" spans="1:15">
      <c r="A35" s="23"/>
      <c r="B35" s="23"/>
      <c r="C35" s="17"/>
      <c r="D35" s="24"/>
      <c r="E35" s="24"/>
      <c r="F35" s="24"/>
      <c r="G35" s="24"/>
      <c r="I35" s="22">
        <v>4212</v>
      </c>
      <c r="J35" s="10">
        <v>39002</v>
      </c>
      <c r="K35" s="22" t="s">
        <v>101</v>
      </c>
      <c r="L35" s="118">
        <v>709</v>
      </c>
      <c r="M35" s="118">
        <v>782</v>
      </c>
      <c r="N35" s="118">
        <v>1491</v>
      </c>
      <c r="O35" s="118">
        <v>571</v>
      </c>
    </row>
    <row r="36" spans="1:15">
      <c r="A36" s="25"/>
      <c r="B36" s="25"/>
      <c r="C36" s="19"/>
      <c r="D36" s="26"/>
      <c r="E36" s="26"/>
      <c r="F36" s="26"/>
      <c r="G36" s="26"/>
      <c r="I36" s="22">
        <v>4213</v>
      </c>
      <c r="J36" s="10">
        <v>39003</v>
      </c>
      <c r="K36" s="22" t="s">
        <v>102</v>
      </c>
      <c r="L36" s="118">
        <v>1371</v>
      </c>
      <c r="M36" s="118">
        <v>1420</v>
      </c>
      <c r="N36" s="118">
        <v>2791</v>
      </c>
      <c r="O36" s="118">
        <v>1025</v>
      </c>
    </row>
    <row r="37" spans="1:15" ht="14.25">
      <c r="A37" s="25"/>
      <c r="B37" s="25"/>
      <c r="C37" s="27" t="s">
        <v>13</v>
      </c>
      <c r="D37" s="25"/>
      <c r="E37" s="25"/>
      <c r="F37" s="25"/>
      <c r="G37" s="25"/>
      <c r="I37" s="22">
        <v>4214</v>
      </c>
      <c r="J37" s="10">
        <v>39004</v>
      </c>
      <c r="K37" s="22" t="s">
        <v>103</v>
      </c>
      <c r="L37" s="118">
        <v>250</v>
      </c>
      <c r="M37" s="118">
        <v>229</v>
      </c>
      <c r="N37" s="118">
        <v>479</v>
      </c>
      <c r="O37" s="118">
        <v>191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2">
        <v>4215</v>
      </c>
      <c r="J38" s="10">
        <v>39005</v>
      </c>
      <c r="K38" s="22" t="s">
        <v>104</v>
      </c>
      <c r="L38" s="118">
        <v>334</v>
      </c>
      <c r="M38" s="118">
        <v>320</v>
      </c>
      <c r="N38" s="118">
        <v>654</v>
      </c>
      <c r="O38" s="118">
        <v>267</v>
      </c>
    </row>
    <row r="39" spans="1:15">
      <c r="A39" s="10">
        <v>3099</v>
      </c>
      <c r="B39" s="10">
        <v>31000</v>
      </c>
      <c r="C39" s="28" t="s">
        <v>14</v>
      </c>
      <c r="D39" s="118">
        <v>1556</v>
      </c>
      <c r="E39" s="118">
        <v>1467</v>
      </c>
      <c r="F39" s="118">
        <v>3023</v>
      </c>
      <c r="G39" s="118">
        <v>1216</v>
      </c>
      <c r="I39" s="22">
        <v>4216</v>
      </c>
      <c r="J39" s="10">
        <v>39006</v>
      </c>
      <c r="K39" s="22" t="s">
        <v>105</v>
      </c>
      <c r="L39" s="118">
        <v>266</v>
      </c>
      <c r="M39" s="118">
        <v>280</v>
      </c>
      <c r="N39" s="118">
        <v>546</v>
      </c>
      <c r="O39" s="118">
        <v>237</v>
      </c>
    </row>
    <row r="40" spans="1:15">
      <c r="A40" s="10">
        <v>3199</v>
      </c>
      <c r="B40" s="10">
        <v>10000</v>
      </c>
      <c r="C40" s="10" t="s">
        <v>15</v>
      </c>
      <c r="D40" s="118">
        <v>857</v>
      </c>
      <c r="E40" s="118">
        <v>763</v>
      </c>
      <c r="F40" s="118">
        <v>1620</v>
      </c>
      <c r="G40" s="118">
        <v>703</v>
      </c>
      <c r="I40" s="22">
        <v>4217</v>
      </c>
      <c r="J40" s="10">
        <v>39007</v>
      </c>
      <c r="K40" s="22" t="s">
        <v>106</v>
      </c>
      <c r="L40" s="118">
        <v>264</v>
      </c>
      <c r="M40" s="118">
        <v>285</v>
      </c>
      <c r="N40" s="118">
        <v>549</v>
      </c>
      <c r="O40" s="118">
        <v>195</v>
      </c>
    </row>
    <row r="41" spans="1:15">
      <c r="A41" s="10">
        <v>3299</v>
      </c>
      <c r="B41" s="10">
        <v>1000</v>
      </c>
      <c r="C41" s="10" t="s">
        <v>16</v>
      </c>
      <c r="D41" s="118">
        <v>1003</v>
      </c>
      <c r="E41" s="118">
        <v>944</v>
      </c>
      <c r="F41" s="118">
        <v>1947</v>
      </c>
      <c r="G41" s="118">
        <v>681</v>
      </c>
      <c r="I41" s="22">
        <v>4218</v>
      </c>
      <c r="J41" s="10">
        <v>39008</v>
      </c>
      <c r="K41" s="22" t="s">
        <v>107</v>
      </c>
      <c r="L41" s="118">
        <v>306</v>
      </c>
      <c r="M41" s="118">
        <v>348</v>
      </c>
      <c r="N41" s="118">
        <v>654</v>
      </c>
      <c r="O41" s="118">
        <v>278</v>
      </c>
    </row>
    <row r="42" spans="1:15">
      <c r="A42" s="10">
        <v>3399</v>
      </c>
      <c r="B42" s="10">
        <v>4000</v>
      </c>
      <c r="C42" s="10" t="s">
        <v>17</v>
      </c>
      <c r="D42" s="118">
        <v>59</v>
      </c>
      <c r="E42" s="118">
        <v>58</v>
      </c>
      <c r="F42" s="118">
        <v>117</v>
      </c>
      <c r="G42" s="118">
        <v>42</v>
      </c>
      <c r="I42" s="22">
        <v>4219</v>
      </c>
      <c r="J42" s="10">
        <v>39009</v>
      </c>
      <c r="K42" s="22" t="s">
        <v>108</v>
      </c>
      <c r="L42" s="118">
        <v>277</v>
      </c>
      <c r="M42" s="118">
        <v>290</v>
      </c>
      <c r="N42" s="118">
        <v>567</v>
      </c>
      <c r="O42" s="118">
        <v>218</v>
      </c>
    </row>
    <row r="43" spans="1:15">
      <c r="A43" s="10">
        <v>3499</v>
      </c>
      <c r="B43" s="10">
        <v>28000</v>
      </c>
      <c r="C43" s="10" t="s">
        <v>18</v>
      </c>
      <c r="D43" s="118">
        <v>72</v>
      </c>
      <c r="E43" s="118">
        <v>75</v>
      </c>
      <c r="F43" s="118">
        <v>147</v>
      </c>
      <c r="G43" s="118">
        <v>49</v>
      </c>
      <c r="I43" s="22">
        <v>4220</v>
      </c>
      <c r="J43" s="10">
        <v>39010</v>
      </c>
      <c r="K43" s="22" t="s">
        <v>109</v>
      </c>
      <c r="L43" s="118">
        <v>281</v>
      </c>
      <c r="M43" s="118">
        <v>266</v>
      </c>
      <c r="N43" s="118">
        <v>547</v>
      </c>
      <c r="O43" s="118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24">
        <v>31</v>
      </c>
      <c r="E44" s="124">
        <v>38</v>
      </c>
      <c r="F44" s="124">
        <v>69</v>
      </c>
      <c r="G44" s="124">
        <v>25</v>
      </c>
      <c r="I44" s="22">
        <v>4399</v>
      </c>
      <c r="J44" s="10">
        <v>12000</v>
      </c>
      <c r="K44" s="22" t="s">
        <v>110</v>
      </c>
      <c r="L44" s="118">
        <v>745</v>
      </c>
      <c r="M44" s="118">
        <v>754</v>
      </c>
      <c r="N44" s="118">
        <v>1499</v>
      </c>
      <c r="O44" s="118">
        <v>534</v>
      </c>
    </row>
    <row r="45" spans="1:15" ht="14.25" thickTop="1">
      <c r="A45" s="14" t="s">
        <v>10</v>
      </c>
      <c r="B45" s="15"/>
      <c r="C45" s="16" t="s">
        <v>11</v>
      </c>
      <c r="D45" s="119">
        <f>SUM(D39:D44)</f>
        <v>3578</v>
      </c>
      <c r="E45" s="119">
        <f>SUM(E39:E44)</f>
        <v>3345</v>
      </c>
      <c r="F45" s="119">
        <f>SUM(F39:F44)</f>
        <v>6923</v>
      </c>
      <c r="G45" s="119">
        <f>SUM(G39:G44)</f>
        <v>2716</v>
      </c>
      <c r="I45" s="22">
        <v>4499</v>
      </c>
      <c r="J45" s="10">
        <v>9000</v>
      </c>
      <c r="K45" s="22" t="s">
        <v>111</v>
      </c>
      <c r="L45" s="118">
        <v>346</v>
      </c>
      <c r="M45" s="118">
        <v>347</v>
      </c>
      <c r="N45" s="118">
        <v>693</v>
      </c>
      <c r="O45" s="118">
        <v>251</v>
      </c>
    </row>
    <row r="46" spans="1:15">
      <c r="C46" s="17"/>
      <c r="D46" s="18"/>
      <c r="E46" s="18"/>
      <c r="F46" s="18"/>
      <c r="G46" s="18"/>
      <c r="I46" s="22">
        <v>4511</v>
      </c>
      <c r="J46" s="10">
        <v>16001</v>
      </c>
      <c r="K46" s="22" t="s">
        <v>112</v>
      </c>
      <c r="L46" s="118">
        <v>507</v>
      </c>
      <c r="M46" s="118">
        <v>544</v>
      </c>
      <c r="N46" s="118">
        <v>1051</v>
      </c>
      <c r="O46" s="118">
        <v>408</v>
      </c>
    </row>
    <row r="47" spans="1:15" ht="13.5" customHeight="1">
      <c r="C47" s="19"/>
      <c r="D47" s="20"/>
      <c r="E47" s="20"/>
      <c r="F47" s="20"/>
      <c r="G47" s="20"/>
      <c r="I47" s="22">
        <v>4512</v>
      </c>
      <c r="J47" s="10">
        <v>16002</v>
      </c>
      <c r="K47" s="22" t="s">
        <v>113</v>
      </c>
      <c r="L47" s="118">
        <v>503</v>
      </c>
      <c r="M47" s="118">
        <v>491</v>
      </c>
      <c r="N47" s="118">
        <v>994</v>
      </c>
      <c r="O47" s="118">
        <v>437</v>
      </c>
    </row>
    <row r="48" spans="1:15" ht="14.25" customHeight="1">
      <c r="D48" s="6"/>
      <c r="E48" s="6"/>
      <c r="F48" s="6"/>
      <c r="G48" s="6"/>
      <c r="I48" s="22">
        <v>4513</v>
      </c>
      <c r="J48" s="10">
        <v>16003</v>
      </c>
      <c r="K48" s="22" t="s">
        <v>114</v>
      </c>
      <c r="L48" s="118">
        <v>486</v>
      </c>
      <c r="M48" s="118">
        <v>474</v>
      </c>
      <c r="N48" s="118">
        <v>960</v>
      </c>
      <c r="O48" s="118">
        <v>312</v>
      </c>
    </row>
    <row r="49" spans="1:15" ht="13.5" customHeight="1">
      <c r="C49" s="153" t="s">
        <v>20</v>
      </c>
      <c r="D49" s="153"/>
      <c r="E49" s="153"/>
      <c r="F49" s="153"/>
      <c r="G49" s="153"/>
      <c r="I49" s="22">
        <v>4514</v>
      </c>
      <c r="J49" s="10">
        <v>16004</v>
      </c>
      <c r="K49" s="22" t="s">
        <v>115</v>
      </c>
      <c r="L49" s="118">
        <v>248</v>
      </c>
      <c r="M49" s="118">
        <v>255</v>
      </c>
      <c r="N49" s="118">
        <v>503</v>
      </c>
      <c r="O49" s="118">
        <v>166</v>
      </c>
    </row>
    <row r="50" spans="1:15" ht="13.5" customHeight="1">
      <c r="C50" s="154"/>
      <c r="D50" s="154"/>
      <c r="E50" s="154"/>
      <c r="F50" s="154"/>
      <c r="G50" s="154"/>
      <c r="I50" s="22">
        <v>4611</v>
      </c>
      <c r="J50" s="10">
        <v>33001</v>
      </c>
      <c r="K50" s="22" t="s">
        <v>116</v>
      </c>
      <c r="L50" s="118">
        <v>196</v>
      </c>
      <c r="M50" s="118">
        <v>225</v>
      </c>
      <c r="N50" s="118">
        <v>421</v>
      </c>
      <c r="O50" s="118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2">
        <v>4612</v>
      </c>
      <c r="J51" s="10">
        <v>33002</v>
      </c>
      <c r="K51" s="22" t="s">
        <v>117</v>
      </c>
      <c r="L51" s="118">
        <v>158</v>
      </c>
      <c r="M51" s="118">
        <v>171</v>
      </c>
      <c r="N51" s="118">
        <v>329</v>
      </c>
      <c r="O51" s="118">
        <v>138</v>
      </c>
    </row>
    <row r="52" spans="1:15">
      <c r="A52" s="10" t="s">
        <v>10</v>
      </c>
      <c r="B52" s="10"/>
      <c r="C52" s="10" t="s">
        <v>124</v>
      </c>
      <c r="D52" s="11">
        <v>3485</v>
      </c>
      <c r="E52" s="11">
        <v>3234</v>
      </c>
      <c r="F52" s="11">
        <v>6719</v>
      </c>
      <c r="G52" s="11">
        <v>2634</v>
      </c>
      <c r="I52" s="22">
        <v>4613</v>
      </c>
      <c r="J52" s="10">
        <v>33003</v>
      </c>
      <c r="K52" s="22" t="s">
        <v>118</v>
      </c>
      <c r="L52" s="118">
        <v>55</v>
      </c>
      <c r="M52" s="118">
        <v>56</v>
      </c>
      <c r="N52" s="118">
        <v>111</v>
      </c>
      <c r="O52" s="118">
        <v>34</v>
      </c>
    </row>
    <row r="53" spans="1:15">
      <c r="A53" s="10" t="s">
        <v>10</v>
      </c>
      <c r="B53" s="10"/>
      <c r="C53" s="10" t="s">
        <v>125</v>
      </c>
      <c r="D53" s="11">
        <v>3908</v>
      </c>
      <c r="E53" s="11">
        <v>3790</v>
      </c>
      <c r="F53" s="11">
        <v>7698</v>
      </c>
      <c r="G53" s="11">
        <v>3373</v>
      </c>
      <c r="I53" s="22">
        <v>4614</v>
      </c>
      <c r="J53" s="10">
        <v>33004</v>
      </c>
      <c r="K53" s="22" t="s">
        <v>119</v>
      </c>
      <c r="L53" s="118">
        <v>71</v>
      </c>
      <c r="M53" s="118">
        <v>79</v>
      </c>
      <c r="N53" s="118">
        <v>150</v>
      </c>
      <c r="O53" s="118">
        <v>56</v>
      </c>
    </row>
    <row r="54" spans="1:15">
      <c r="A54" s="10" t="s">
        <v>10</v>
      </c>
      <c r="B54" s="10"/>
      <c r="C54" s="10" t="s">
        <v>126</v>
      </c>
      <c r="D54" s="11">
        <v>3631</v>
      </c>
      <c r="E54" s="11">
        <v>3784</v>
      </c>
      <c r="F54" s="11">
        <v>7415</v>
      </c>
      <c r="G54" s="11">
        <v>2926</v>
      </c>
      <c r="I54" s="22">
        <v>4615</v>
      </c>
      <c r="J54" s="10">
        <v>33005</v>
      </c>
      <c r="K54" s="22" t="s">
        <v>120</v>
      </c>
      <c r="L54" s="118">
        <v>132</v>
      </c>
      <c r="M54" s="118">
        <v>144</v>
      </c>
      <c r="N54" s="118">
        <v>276</v>
      </c>
      <c r="O54" s="118">
        <v>76</v>
      </c>
    </row>
    <row r="55" spans="1:15">
      <c r="A55" s="10" t="s">
        <v>10</v>
      </c>
      <c r="B55" s="10"/>
      <c r="C55" s="10" t="s">
        <v>127</v>
      </c>
      <c r="D55" s="11">
        <v>5012</v>
      </c>
      <c r="E55" s="11">
        <v>5039</v>
      </c>
      <c r="F55" s="11">
        <v>10051</v>
      </c>
      <c r="G55" s="11">
        <v>4178</v>
      </c>
      <c r="I55" s="22">
        <v>4616</v>
      </c>
      <c r="J55" s="10">
        <v>33006</v>
      </c>
      <c r="K55" s="22" t="s">
        <v>121</v>
      </c>
      <c r="L55" s="118">
        <v>193</v>
      </c>
      <c r="M55" s="118">
        <v>250</v>
      </c>
      <c r="N55" s="118">
        <v>443</v>
      </c>
      <c r="O55" s="118">
        <v>166</v>
      </c>
    </row>
    <row r="56" spans="1:15">
      <c r="A56" s="10" t="s">
        <v>10</v>
      </c>
      <c r="B56" s="10"/>
      <c r="C56" s="10" t="s">
        <v>128</v>
      </c>
      <c r="D56" s="11">
        <v>3613</v>
      </c>
      <c r="E56" s="11">
        <v>3754</v>
      </c>
      <c r="F56" s="11">
        <v>7367</v>
      </c>
      <c r="G56" s="11">
        <v>2917</v>
      </c>
      <c r="I56" s="22">
        <v>4799</v>
      </c>
      <c r="J56" s="10">
        <v>15000</v>
      </c>
      <c r="K56" s="22" t="s">
        <v>122</v>
      </c>
      <c r="L56" s="118">
        <v>556</v>
      </c>
      <c r="M56" s="118">
        <v>551</v>
      </c>
      <c r="N56" s="118">
        <v>1107</v>
      </c>
      <c r="O56" s="118">
        <v>434</v>
      </c>
    </row>
    <row r="57" spans="1:15" ht="14.25" thickBot="1">
      <c r="A57" s="10" t="s">
        <v>10</v>
      </c>
      <c r="B57" s="10"/>
      <c r="C57" s="10" t="s">
        <v>129</v>
      </c>
      <c r="D57" s="11">
        <v>4887</v>
      </c>
      <c r="E57" s="11">
        <v>4755</v>
      </c>
      <c r="F57" s="11">
        <v>9642</v>
      </c>
      <c r="G57" s="11">
        <v>4167</v>
      </c>
      <c r="I57" s="29">
        <v>4899</v>
      </c>
      <c r="J57" s="10">
        <v>19000</v>
      </c>
      <c r="K57" s="29" t="s">
        <v>123</v>
      </c>
      <c r="L57" s="124">
        <v>335</v>
      </c>
      <c r="M57" s="124">
        <v>354</v>
      </c>
      <c r="N57" s="124">
        <v>689</v>
      </c>
      <c r="O57" s="124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4484</v>
      </c>
      <c r="E58" s="11">
        <v>4592</v>
      </c>
      <c r="F58" s="11">
        <v>9076</v>
      </c>
      <c r="G58" s="11">
        <v>3473</v>
      </c>
      <c r="I58" s="30" t="s">
        <v>10</v>
      </c>
      <c r="J58" s="30"/>
      <c r="K58" s="30" t="s">
        <v>11</v>
      </c>
      <c r="L58" s="120">
        <f>SUM(L32:L57)</f>
        <v>10304</v>
      </c>
      <c r="M58" s="120">
        <f>SUM(M32:M57)</f>
        <v>10710</v>
      </c>
      <c r="N58" s="120">
        <f>SUM(N32:N57)</f>
        <v>21014</v>
      </c>
      <c r="O58" s="120">
        <f>SUM(O32:O57)</f>
        <v>7997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2906</v>
      </c>
      <c r="E59" s="11">
        <v>3048</v>
      </c>
      <c r="F59" s="11">
        <v>5954</v>
      </c>
      <c r="G59" s="11">
        <v>2266</v>
      </c>
      <c r="I59" s="21" t="s">
        <v>10</v>
      </c>
      <c r="J59" s="21"/>
      <c r="K59" s="21" t="s">
        <v>22</v>
      </c>
      <c r="L59" s="32">
        <f>D34+D45+L27+L58</f>
        <v>34789</v>
      </c>
      <c r="M59" s="32">
        <f>E34+E45+M27+M58</f>
        <v>35020</v>
      </c>
      <c r="N59" s="32">
        <f>F34+F45+N27+N58</f>
        <v>69809</v>
      </c>
      <c r="O59" s="32">
        <f>G34+G45+O27+O58</f>
        <v>28155</v>
      </c>
    </row>
    <row r="60" spans="1:15" ht="13.5" customHeight="1">
      <c r="A60" s="10" t="s">
        <v>10</v>
      </c>
      <c r="B60" s="10"/>
      <c r="C60" s="10" t="s">
        <v>132</v>
      </c>
      <c r="D60" s="11">
        <v>2863</v>
      </c>
      <c r="E60" s="11">
        <v>3024</v>
      </c>
      <c r="F60" s="11">
        <v>5887</v>
      </c>
      <c r="G60" s="11">
        <v>2221</v>
      </c>
      <c r="K60" s="116"/>
      <c r="L60" s="20"/>
      <c r="M60" s="20"/>
      <c r="N60" s="20"/>
      <c r="O60" s="20"/>
    </row>
    <row r="61" spans="1:15" ht="13.5" customHeight="1">
      <c r="A61" s="25"/>
      <c r="B61" s="25"/>
      <c r="C61" s="33"/>
      <c r="D61" s="34"/>
      <c r="E61" s="34"/>
      <c r="F61" s="34"/>
      <c r="G61" s="34"/>
      <c r="I61" s="155"/>
      <c r="J61" s="155"/>
      <c r="K61" s="155"/>
      <c r="L61" s="18"/>
      <c r="M61" s="18"/>
      <c r="N61" s="18"/>
      <c r="O61" s="18"/>
    </row>
    <row r="62" spans="1:15" ht="15.75" customHeight="1">
      <c r="A62" s="25"/>
      <c r="B62" s="25"/>
      <c r="C62" s="156"/>
      <c r="D62" s="156"/>
      <c r="E62" s="156"/>
      <c r="F62" s="156"/>
      <c r="G62" s="156"/>
      <c r="K62" s="19"/>
      <c r="L62" s="20"/>
      <c r="M62" s="20"/>
      <c r="N62" s="20"/>
      <c r="O62" s="20"/>
    </row>
    <row r="63" spans="1:15" ht="15.75" customHeight="1">
      <c r="A63" s="25"/>
      <c r="B63" s="25"/>
      <c r="C63" s="116"/>
      <c r="D63" s="116"/>
      <c r="E63" s="116"/>
      <c r="F63" s="116"/>
      <c r="G63" s="116"/>
      <c r="K63" s="19"/>
      <c r="L63" s="20"/>
      <c r="M63" s="20"/>
      <c r="N63" s="20"/>
      <c r="O63" s="20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H11" sqref="H11"/>
    </sheetView>
  </sheetViews>
  <sheetFormatPr defaultRowHeight="13.5"/>
  <cols>
    <col min="1" max="1" width="4.125" style="43" customWidth="1"/>
    <col min="2" max="2" width="21.375" style="43" customWidth="1"/>
    <col min="3" max="5" width="7.625" style="43" customWidth="1"/>
    <col min="6" max="6" width="7.625" style="67" customWidth="1"/>
    <col min="7" max="9" width="7.625" style="43" customWidth="1"/>
    <col min="10" max="10" width="7.625" style="67" customWidth="1"/>
    <col min="11" max="13" width="7.625" style="43" customWidth="1"/>
    <col min="14" max="14" width="7.625" style="67" customWidth="1"/>
    <col min="15" max="15" width="7.625" style="43" customWidth="1"/>
    <col min="16" max="256" width="9" style="43"/>
    <col min="257" max="257" width="4.125" style="43" customWidth="1"/>
    <col min="258" max="258" width="21.375" style="43" customWidth="1"/>
    <col min="259" max="271" width="7.625" style="43" customWidth="1"/>
    <col min="272" max="512" width="9" style="43"/>
    <col min="513" max="513" width="4.125" style="43" customWidth="1"/>
    <col min="514" max="514" width="21.375" style="43" customWidth="1"/>
    <col min="515" max="527" width="7.625" style="43" customWidth="1"/>
    <col min="528" max="768" width="9" style="43"/>
    <col min="769" max="769" width="4.125" style="43" customWidth="1"/>
    <col min="770" max="770" width="21.375" style="43" customWidth="1"/>
    <col min="771" max="783" width="7.625" style="43" customWidth="1"/>
    <col min="784" max="1024" width="9" style="43"/>
    <col min="1025" max="1025" width="4.125" style="43" customWidth="1"/>
    <col min="1026" max="1026" width="21.375" style="43" customWidth="1"/>
    <col min="1027" max="1039" width="7.625" style="43" customWidth="1"/>
    <col min="1040" max="1280" width="9" style="43"/>
    <col min="1281" max="1281" width="4.125" style="43" customWidth="1"/>
    <col min="1282" max="1282" width="21.375" style="43" customWidth="1"/>
    <col min="1283" max="1295" width="7.625" style="43" customWidth="1"/>
    <col min="1296" max="1536" width="9" style="43"/>
    <col min="1537" max="1537" width="4.125" style="43" customWidth="1"/>
    <col min="1538" max="1538" width="21.375" style="43" customWidth="1"/>
    <col min="1539" max="1551" width="7.625" style="43" customWidth="1"/>
    <col min="1552" max="1792" width="9" style="43"/>
    <col min="1793" max="1793" width="4.125" style="43" customWidth="1"/>
    <col min="1794" max="1794" width="21.375" style="43" customWidth="1"/>
    <col min="1795" max="1807" width="7.625" style="43" customWidth="1"/>
    <col min="1808" max="2048" width="9" style="43"/>
    <col min="2049" max="2049" width="4.125" style="43" customWidth="1"/>
    <col min="2050" max="2050" width="21.375" style="43" customWidth="1"/>
    <col min="2051" max="2063" width="7.625" style="43" customWidth="1"/>
    <col min="2064" max="2304" width="9" style="43"/>
    <col min="2305" max="2305" width="4.125" style="43" customWidth="1"/>
    <col min="2306" max="2306" width="21.375" style="43" customWidth="1"/>
    <col min="2307" max="2319" width="7.625" style="43" customWidth="1"/>
    <col min="2320" max="2560" width="9" style="43"/>
    <col min="2561" max="2561" width="4.125" style="43" customWidth="1"/>
    <col min="2562" max="2562" width="21.375" style="43" customWidth="1"/>
    <col min="2563" max="2575" width="7.625" style="43" customWidth="1"/>
    <col min="2576" max="2816" width="9" style="43"/>
    <col min="2817" max="2817" width="4.125" style="43" customWidth="1"/>
    <col min="2818" max="2818" width="21.375" style="43" customWidth="1"/>
    <col min="2819" max="2831" width="7.625" style="43" customWidth="1"/>
    <col min="2832" max="3072" width="9" style="43"/>
    <col min="3073" max="3073" width="4.125" style="43" customWidth="1"/>
    <col min="3074" max="3074" width="21.375" style="43" customWidth="1"/>
    <col min="3075" max="3087" width="7.625" style="43" customWidth="1"/>
    <col min="3088" max="3328" width="9" style="43"/>
    <col min="3329" max="3329" width="4.125" style="43" customWidth="1"/>
    <col min="3330" max="3330" width="21.375" style="43" customWidth="1"/>
    <col min="3331" max="3343" width="7.625" style="43" customWidth="1"/>
    <col min="3344" max="3584" width="9" style="43"/>
    <col min="3585" max="3585" width="4.125" style="43" customWidth="1"/>
    <col min="3586" max="3586" width="21.375" style="43" customWidth="1"/>
    <col min="3587" max="3599" width="7.625" style="43" customWidth="1"/>
    <col min="3600" max="3840" width="9" style="43"/>
    <col min="3841" max="3841" width="4.125" style="43" customWidth="1"/>
    <col min="3842" max="3842" width="21.375" style="43" customWidth="1"/>
    <col min="3843" max="3855" width="7.625" style="43" customWidth="1"/>
    <col min="3856" max="4096" width="9" style="43"/>
    <col min="4097" max="4097" width="4.125" style="43" customWidth="1"/>
    <col min="4098" max="4098" width="21.375" style="43" customWidth="1"/>
    <col min="4099" max="4111" width="7.625" style="43" customWidth="1"/>
    <col min="4112" max="4352" width="9" style="43"/>
    <col min="4353" max="4353" width="4.125" style="43" customWidth="1"/>
    <col min="4354" max="4354" width="21.375" style="43" customWidth="1"/>
    <col min="4355" max="4367" width="7.625" style="43" customWidth="1"/>
    <col min="4368" max="4608" width="9" style="43"/>
    <col min="4609" max="4609" width="4.125" style="43" customWidth="1"/>
    <col min="4610" max="4610" width="21.375" style="43" customWidth="1"/>
    <col min="4611" max="4623" width="7.625" style="43" customWidth="1"/>
    <col min="4624" max="4864" width="9" style="43"/>
    <col min="4865" max="4865" width="4.125" style="43" customWidth="1"/>
    <col min="4866" max="4866" width="21.375" style="43" customWidth="1"/>
    <col min="4867" max="4879" width="7.625" style="43" customWidth="1"/>
    <col min="4880" max="5120" width="9" style="43"/>
    <col min="5121" max="5121" width="4.125" style="43" customWidth="1"/>
    <col min="5122" max="5122" width="21.375" style="43" customWidth="1"/>
    <col min="5123" max="5135" width="7.625" style="43" customWidth="1"/>
    <col min="5136" max="5376" width="9" style="43"/>
    <col min="5377" max="5377" width="4.125" style="43" customWidth="1"/>
    <col min="5378" max="5378" width="21.375" style="43" customWidth="1"/>
    <col min="5379" max="5391" width="7.625" style="43" customWidth="1"/>
    <col min="5392" max="5632" width="9" style="43"/>
    <col min="5633" max="5633" width="4.125" style="43" customWidth="1"/>
    <col min="5634" max="5634" width="21.375" style="43" customWidth="1"/>
    <col min="5635" max="5647" width="7.625" style="43" customWidth="1"/>
    <col min="5648" max="5888" width="9" style="43"/>
    <col min="5889" max="5889" width="4.125" style="43" customWidth="1"/>
    <col min="5890" max="5890" width="21.375" style="43" customWidth="1"/>
    <col min="5891" max="5903" width="7.625" style="43" customWidth="1"/>
    <col min="5904" max="6144" width="9" style="43"/>
    <col min="6145" max="6145" width="4.125" style="43" customWidth="1"/>
    <col min="6146" max="6146" width="21.375" style="43" customWidth="1"/>
    <col min="6147" max="6159" width="7.625" style="43" customWidth="1"/>
    <col min="6160" max="6400" width="9" style="43"/>
    <col min="6401" max="6401" width="4.125" style="43" customWidth="1"/>
    <col min="6402" max="6402" width="21.375" style="43" customWidth="1"/>
    <col min="6403" max="6415" width="7.625" style="43" customWidth="1"/>
    <col min="6416" max="6656" width="9" style="43"/>
    <col min="6657" max="6657" width="4.125" style="43" customWidth="1"/>
    <col min="6658" max="6658" width="21.375" style="43" customWidth="1"/>
    <col min="6659" max="6671" width="7.625" style="43" customWidth="1"/>
    <col min="6672" max="6912" width="9" style="43"/>
    <col min="6913" max="6913" width="4.125" style="43" customWidth="1"/>
    <col min="6914" max="6914" width="21.375" style="43" customWidth="1"/>
    <col min="6915" max="6927" width="7.625" style="43" customWidth="1"/>
    <col min="6928" max="7168" width="9" style="43"/>
    <col min="7169" max="7169" width="4.125" style="43" customWidth="1"/>
    <col min="7170" max="7170" width="21.375" style="43" customWidth="1"/>
    <col min="7171" max="7183" width="7.625" style="43" customWidth="1"/>
    <col min="7184" max="7424" width="9" style="43"/>
    <col min="7425" max="7425" width="4.125" style="43" customWidth="1"/>
    <col min="7426" max="7426" width="21.375" style="43" customWidth="1"/>
    <col min="7427" max="7439" width="7.625" style="43" customWidth="1"/>
    <col min="7440" max="7680" width="9" style="43"/>
    <col min="7681" max="7681" width="4.125" style="43" customWidth="1"/>
    <col min="7682" max="7682" width="21.375" style="43" customWidth="1"/>
    <col min="7683" max="7695" width="7.625" style="43" customWidth="1"/>
    <col min="7696" max="7936" width="9" style="43"/>
    <col min="7937" max="7937" width="4.125" style="43" customWidth="1"/>
    <col min="7938" max="7938" width="21.375" style="43" customWidth="1"/>
    <col min="7939" max="7951" width="7.625" style="43" customWidth="1"/>
    <col min="7952" max="8192" width="9" style="43"/>
    <col min="8193" max="8193" width="4.125" style="43" customWidth="1"/>
    <col min="8194" max="8194" width="21.375" style="43" customWidth="1"/>
    <col min="8195" max="8207" width="7.625" style="43" customWidth="1"/>
    <col min="8208" max="8448" width="9" style="43"/>
    <col min="8449" max="8449" width="4.125" style="43" customWidth="1"/>
    <col min="8450" max="8450" width="21.375" style="43" customWidth="1"/>
    <col min="8451" max="8463" width="7.625" style="43" customWidth="1"/>
    <col min="8464" max="8704" width="9" style="43"/>
    <col min="8705" max="8705" width="4.125" style="43" customWidth="1"/>
    <col min="8706" max="8706" width="21.375" style="43" customWidth="1"/>
    <col min="8707" max="8719" width="7.625" style="43" customWidth="1"/>
    <col min="8720" max="8960" width="9" style="43"/>
    <col min="8961" max="8961" width="4.125" style="43" customWidth="1"/>
    <col min="8962" max="8962" width="21.375" style="43" customWidth="1"/>
    <col min="8963" max="8975" width="7.625" style="43" customWidth="1"/>
    <col min="8976" max="9216" width="9" style="43"/>
    <col min="9217" max="9217" width="4.125" style="43" customWidth="1"/>
    <col min="9218" max="9218" width="21.375" style="43" customWidth="1"/>
    <col min="9219" max="9231" width="7.625" style="43" customWidth="1"/>
    <col min="9232" max="9472" width="9" style="43"/>
    <col min="9473" max="9473" width="4.125" style="43" customWidth="1"/>
    <col min="9474" max="9474" width="21.375" style="43" customWidth="1"/>
    <col min="9475" max="9487" width="7.625" style="43" customWidth="1"/>
    <col min="9488" max="9728" width="9" style="43"/>
    <col min="9729" max="9729" width="4.125" style="43" customWidth="1"/>
    <col min="9730" max="9730" width="21.375" style="43" customWidth="1"/>
    <col min="9731" max="9743" width="7.625" style="43" customWidth="1"/>
    <col min="9744" max="9984" width="9" style="43"/>
    <col min="9985" max="9985" width="4.125" style="43" customWidth="1"/>
    <col min="9986" max="9986" width="21.375" style="43" customWidth="1"/>
    <col min="9987" max="9999" width="7.625" style="43" customWidth="1"/>
    <col min="10000" max="10240" width="9" style="43"/>
    <col min="10241" max="10241" width="4.125" style="43" customWidth="1"/>
    <col min="10242" max="10242" width="21.375" style="43" customWidth="1"/>
    <col min="10243" max="10255" width="7.625" style="43" customWidth="1"/>
    <col min="10256" max="10496" width="9" style="43"/>
    <col min="10497" max="10497" width="4.125" style="43" customWidth="1"/>
    <col min="10498" max="10498" width="21.375" style="43" customWidth="1"/>
    <col min="10499" max="10511" width="7.625" style="43" customWidth="1"/>
    <col min="10512" max="10752" width="9" style="43"/>
    <col min="10753" max="10753" width="4.125" style="43" customWidth="1"/>
    <col min="10754" max="10754" width="21.375" style="43" customWidth="1"/>
    <col min="10755" max="10767" width="7.625" style="43" customWidth="1"/>
    <col min="10768" max="11008" width="9" style="43"/>
    <col min="11009" max="11009" width="4.125" style="43" customWidth="1"/>
    <col min="11010" max="11010" width="21.375" style="43" customWidth="1"/>
    <col min="11011" max="11023" width="7.625" style="43" customWidth="1"/>
    <col min="11024" max="11264" width="9" style="43"/>
    <col min="11265" max="11265" width="4.125" style="43" customWidth="1"/>
    <col min="11266" max="11266" width="21.375" style="43" customWidth="1"/>
    <col min="11267" max="11279" width="7.625" style="43" customWidth="1"/>
    <col min="11280" max="11520" width="9" style="43"/>
    <col min="11521" max="11521" width="4.125" style="43" customWidth="1"/>
    <col min="11522" max="11522" width="21.375" style="43" customWidth="1"/>
    <col min="11523" max="11535" width="7.625" style="43" customWidth="1"/>
    <col min="11536" max="11776" width="9" style="43"/>
    <col min="11777" max="11777" width="4.125" style="43" customWidth="1"/>
    <col min="11778" max="11778" width="21.375" style="43" customWidth="1"/>
    <col min="11779" max="11791" width="7.625" style="43" customWidth="1"/>
    <col min="11792" max="12032" width="9" style="43"/>
    <col min="12033" max="12033" width="4.125" style="43" customWidth="1"/>
    <col min="12034" max="12034" width="21.375" style="43" customWidth="1"/>
    <col min="12035" max="12047" width="7.625" style="43" customWidth="1"/>
    <col min="12048" max="12288" width="9" style="43"/>
    <col min="12289" max="12289" width="4.125" style="43" customWidth="1"/>
    <col min="12290" max="12290" width="21.375" style="43" customWidth="1"/>
    <col min="12291" max="12303" width="7.625" style="43" customWidth="1"/>
    <col min="12304" max="12544" width="9" style="43"/>
    <col min="12545" max="12545" width="4.125" style="43" customWidth="1"/>
    <col min="12546" max="12546" width="21.375" style="43" customWidth="1"/>
    <col min="12547" max="12559" width="7.625" style="43" customWidth="1"/>
    <col min="12560" max="12800" width="9" style="43"/>
    <col min="12801" max="12801" width="4.125" style="43" customWidth="1"/>
    <col min="12802" max="12802" width="21.375" style="43" customWidth="1"/>
    <col min="12803" max="12815" width="7.625" style="43" customWidth="1"/>
    <col min="12816" max="13056" width="9" style="43"/>
    <col min="13057" max="13057" width="4.125" style="43" customWidth="1"/>
    <col min="13058" max="13058" width="21.375" style="43" customWidth="1"/>
    <col min="13059" max="13071" width="7.625" style="43" customWidth="1"/>
    <col min="13072" max="13312" width="9" style="43"/>
    <col min="13313" max="13313" width="4.125" style="43" customWidth="1"/>
    <col min="13314" max="13314" width="21.375" style="43" customWidth="1"/>
    <col min="13315" max="13327" width="7.625" style="43" customWidth="1"/>
    <col min="13328" max="13568" width="9" style="43"/>
    <col min="13569" max="13569" width="4.125" style="43" customWidth="1"/>
    <col min="13570" max="13570" width="21.375" style="43" customWidth="1"/>
    <col min="13571" max="13583" width="7.625" style="43" customWidth="1"/>
    <col min="13584" max="13824" width="9" style="43"/>
    <col min="13825" max="13825" width="4.125" style="43" customWidth="1"/>
    <col min="13826" max="13826" width="21.375" style="43" customWidth="1"/>
    <col min="13827" max="13839" width="7.625" style="43" customWidth="1"/>
    <col min="13840" max="14080" width="9" style="43"/>
    <col min="14081" max="14081" width="4.125" style="43" customWidth="1"/>
    <col min="14082" max="14082" width="21.375" style="43" customWidth="1"/>
    <col min="14083" max="14095" width="7.625" style="43" customWidth="1"/>
    <col min="14096" max="14336" width="9" style="43"/>
    <col min="14337" max="14337" width="4.125" style="43" customWidth="1"/>
    <col min="14338" max="14338" width="21.375" style="43" customWidth="1"/>
    <col min="14339" max="14351" width="7.625" style="43" customWidth="1"/>
    <col min="14352" max="14592" width="9" style="43"/>
    <col min="14593" max="14593" width="4.125" style="43" customWidth="1"/>
    <col min="14594" max="14594" width="21.375" style="43" customWidth="1"/>
    <col min="14595" max="14607" width="7.625" style="43" customWidth="1"/>
    <col min="14608" max="14848" width="9" style="43"/>
    <col min="14849" max="14849" width="4.125" style="43" customWidth="1"/>
    <col min="14850" max="14850" width="21.375" style="43" customWidth="1"/>
    <col min="14851" max="14863" width="7.625" style="43" customWidth="1"/>
    <col min="14864" max="15104" width="9" style="43"/>
    <col min="15105" max="15105" width="4.125" style="43" customWidth="1"/>
    <col min="15106" max="15106" width="21.375" style="43" customWidth="1"/>
    <col min="15107" max="15119" width="7.625" style="43" customWidth="1"/>
    <col min="15120" max="15360" width="9" style="43"/>
    <col min="15361" max="15361" width="4.125" style="43" customWidth="1"/>
    <col min="15362" max="15362" width="21.375" style="43" customWidth="1"/>
    <col min="15363" max="15375" width="7.625" style="43" customWidth="1"/>
    <col min="15376" max="15616" width="9" style="43"/>
    <col min="15617" max="15617" width="4.125" style="43" customWidth="1"/>
    <col min="15618" max="15618" width="21.375" style="43" customWidth="1"/>
    <col min="15619" max="15631" width="7.625" style="43" customWidth="1"/>
    <col min="15632" max="15872" width="9" style="43"/>
    <col min="15873" max="15873" width="4.125" style="43" customWidth="1"/>
    <col min="15874" max="15874" width="21.375" style="43" customWidth="1"/>
    <col min="15875" max="15887" width="7.625" style="43" customWidth="1"/>
    <col min="15888" max="16128" width="9" style="43"/>
    <col min="16129" max="16129" width="4.125" style="43" customWidth="1"/>
    <col min="16130" max="16130" width="21.375" style="43" customWidth="1"/>
    <col min="16131" max="16143" width="7.625" style="43" customWidth="1"/>
    <col min="16144" max="16384" width="9" style="43"/>
  </cols>
  <sheetData>
    <row r="1" spans="1:15">
      <c r="A1" s="36" t="s">
        <v>24</v>
      </c>
      <c r="B1" s="37"/>
      <c r="C1" s="38" t="s">
        <v>25</v>
      </c>
      <c r="D1" s="39">
        <v>1</v>
      </c>
      <c r="E1" s="40"/>
      <c r="F1" s="41"/>
      <c r="G1" s="38" t="s">
        <v>26</v>
      </c>
      <c r="H1" s="39">
        <v>2</v>
      </c>
      <c r="I1" s="40"/>
      <c r="J1" s="41"/>
      <c r="K1" s="38" t="s">
        <v>27</v>
      </c>
      <c r="L1" s="39">
        <v>3</v>
      </c>
      <c r="M1" s="40"/>
      <c r="N1" s="41"/>
      <c r="O1" s="42"/>
    </row>
    <row r="2" spans="1:15" ht="14.25" thickBot="1">
      <c r="A2" s="44" t="s">
        <v>24</v>
      </c>
      <c r="B2" s="45" t="s">
        <v>28</v>
      </c>
      <c r="C2" s="46" t="s">
        <v>6</v>
      </c>
      <c r="D2" s="47" t="s">
        <v>7</v>
      </c>
      <c r="E2" s="47" t="s">
        <v>8</v>
      </c>
      <c r="F2" s="48" t="s">
        <v>29</v>
      </c>
      <c r="G2" s="46" t="s">
        <v>6</v>
      </c>
      <c r="H2" s="47" t="s">
        <v>7</v>
      </c>
      <c r="I2" s="47" t="s">
        <v>8</v>
      </c>
      <c r="J2" s="48" t="s">
        <v>29</v>
      </c>
      <c r="K2" s="46" t="s">
        <v>6</v>
      </c>
      <c r="L2" s="47" t="s">
        <v>7</v>
      </c>
      <c r="M2" s="47" t="s">
        <v>8</v>
      </c>
      <c r="N2" s="48" t="s">
        <v>29</v>
      </c>
      <c r="O2" s="49" t="s">
        <v>30</v>
      </c>
    </row>
    <row r="3" spans="1:15" ht="14.25" thickTop="1">
      <c r="A3" s="50">
        <v>10</v>
      </c>
      <c r="B3" s="51" t="s">
        <v>31</v>
      </c>
      <c r="C3" s="52">
        <v>558</v>
      </c>
      <c r="D3" s="53">
        <v>501</v>
      </c>
      <c r="E3" s="53">
        <v>1059</v>
      </c>
      <c r="F3" s="54">
        <f>IF(ISERROR($E3/$O3),"",$E3/$O3)</f>
        <v>0.15761273999107009</v>
      </c>
      <c r="G3" s="52">
        <v>2291</v>
      </c>
      <c r="H3" s="53">
        <v>1949</v>
      </c>
      <c r="I3" s="53">
        <v>4240</v>
      </c>
      <c r="J3" s="54">
        <f>IF(ISERROR($I3/$O3),"",$I3/$O3)</f>
        <v>0.63104628664979912</v>
      </c>
      <c r="K3" s="52">
        <v>636</v>
      </c>
      <c r="L3" s="53">
        <v>784</v>
      </c>
      <c r="M3" s="53">
        <v>1420</v>
      </c>
      <c r="N3" s="54">
        <f>IF(ISERROR($M3/$O3),"",$M3/$O3)</f>
        <v>0.21134097335913082</v>
      </c>
      <c r="O3" s="55">
        <f>E3+I3+M3</f>
        <v>6719</v>
      </c>
    </row>
    <row r="4" spans="1:15">
      <c r="A4" s="56">
        <v>20</v>
      </c>
      <c r="B4" s="57" t="s">
        <v>32</v>
      </c>
      <c r="C4" s="58">
        <v>583</v>
      </c>
      <c r="D4" s="59">
        <v>563</v>
      </c>
      <c r="E4" s="59">
        <v>1146</v>
      </c>
      <c r="F4" s="54">
        <f t="shared" ref="F4:F12" si="0">IF(ISERROR($E4/$O4),"",$E4/$O4)</f>
        <v>0.14886983632112236</v>
      </c>
      <c r="G4" s="58">
        <v>2633</v>
      </c>
      <c r="H4" s="59">
        <v>2347</v>
      </c>
      <c r="I4" s="59">
        <v>4980</v>
      </c>
      <c r="J4" s="54">
        <f t="shared" ref="J4:J11" si="1">IF(ISERROR($I4/$O4),"",$I4/$O4)</f>
        <v>0.64692127825409196</v>
      </c>
      <c r="K4" s="58">
        <v>692</v>
      </c>
      <c r="L4" s="59">
        <v>880</v>
      </c>
      <c r="M4" s="59">
        <v>1572</v>
      </c>
      <c r="N4" s="54">
        <f t="shared" ref="N4:N12" si="2">IF(ISERROR($M4/$O4),"",$M4/$O4)</f>
        <v>0.20420888542478566</v>
      </c>
      <c r="O4" s="55">
        <f t="shared" ref="O4:O12" si="3">E4+I4+M4</f>
        <v>7698</v>
      </c>
    </row>
    <row r="5" spans="1:15">
      <c r="A5" s="56">
        <v>30</v>
      </c>
      <c r="B5" s="57" t="s">
        <v>33</v>
      </c>
      <c r="C5" s="58">
        <v>641</v>
      </c>
      <c r="D5" s="59">
        <v>591</v>
      </c>
      <c r="E5" s="59">
        <v>1232</v>
      </c>
      <c r="F5" s="54">
        <f t="shared" si="0"/>
        <v>0.16614969656102496</v>
      </c>
      <c r="G5" s="58">
        <v>2215</v>
      </c>
      <c r="H5" s="59">
        <v>2198</v>
      </c>
      <c r="I5" s="59">
        <v>4413</v>
      </c>
      <c r="J5" s="54">
        <f t="shared" si="1"/>
        <v>0.59514497639919084</v>
      </c>
      <c r="K5" s="58">
        <v>775</v>
      </c>
      <c r="L5" s="59">
        <v>995</v>
      </c>
      <c r="M5" s="59">
        <v>1770</v>
      </c>
      <c r="N5" s="54">
        <f t="shared" si="2"/>
        <v>0.23870532703978423</v>
      </c>
      <c r="O5" s="55">
        <f t="shared" si="3"/>
        <v>7415</v>
      </c>
    </row>
    <row r="6" spans="1:15">
      <c r="A6" s="56">
        <v>40</v>
      </c>
      <c r="B6" s="57" t="s">
        <v>34</v>
      </c>
      <c r="C6" s="58">
        <v>925</v>
      </c>
      <c r="D6" s="59">
        <v>926</v>
      </c>
      <c r="E6" s="59">
        <v>1851</v>
      </c>
      <c r="F6" s="54">
        <f t="shared" si="0"/>
        <v>0.18416078002188838</v>
      </c>
      <c r="G6" s="58">
        <v>3341</v>
      </c>
      <c r="H6" s="59">
        <v>3215</v>
      </c>
      <c r="I6" s="59">
        <v>6556</v>
      </c>
      <c r="J6" s="54">
        <f t="shared" si="1"/>
        <v>0.65227340563128045</v>
      </c>
      <c r="K6" s="58">
        <v>746</v>
      </c>
      <c r="L6" s="59">
        <v>898</v>
      </c>
      <c r="M6" s="59">
        <v>1644</v>
      </c>
      <c r="N6" s="54">
        <f t="shared" si="2"/>
        <v>0.16356581434683115</v>
      </c>
      <c r="O6" s="55">
        <f t="shared" si="3"/>
        <v>10051</v>
      </c>
    </row>
    <row r="7" spans="1:15">
      <c r="A7" s="56">
        <v>50</v>
      </c>
      <c r="B7" s="57" t="s">
        <v>35</v>
      </c>
      <c r="C7" s="58">
        <v>626</v>
      </c>
      <c r="D7" s="59">
        <v>599</v>
      </c>
      <c r="E7" s="59">
        <v>1225</v>
      </c>
      <c r="F7" s="54">
        <f t="shared" si="0"/>
        <v>0.16628206868467491</v>
      </c>
      <c r="G7" s="58">
        <v>2298</v>
      </c>
      <c r="H7" s="59">
        <v>2284</v>
      </c>
      <c r="I7" s="59">
        <v>4582</v>
      </c>
      <c r="J7" s="54">
        <f t="shared" si="1"/>
        <v>0.62196280711280028</v>
      </c>
      <c r="K7" s="58">
        <v>689</v>
      </c>
      <c r="L7" s="59">
        <v>871</v>
      </c>
      <c r="M7" s="59">
        <v>1560</v>
      </c>
      <c r="N7" s="54">
        <f t="shared" si="2"/>
        <v>0.21175512420252476</v>
      </c>
      <c r="O7" s="55">
        <f t="shared" si="3"/>
        <v>7367</v>
      </c>
    </row>
    <row r="8" spans="1:15">
      <c r="A8" s="56">
        <v>60</v>
      </c>
      <c r="B8" s="57" t="s">
        <v>36</v>
      </c>
      <c r="C8" s="58">
        <v>751</v>
      </c>
      <c r="D8" s="59">
        <v>705</v>
      </c>
      <c r="E8" s="59">
        <v>1456</v>
      </c>
      <c r="F8" s="54">
        <f t="shared" si="0"/>
        <v>0.15100601534951255</v>
      </c>
      <c r="G8" s="58">
        <v>3418</v>
      </c>
      <c r="H8" s="59">
        <v>3187</v>
      </c>
      <c r="I8" s="59">
        <v>6605</v>
      </c>
      <c r="J8" s="54">
        <f t="shared" si="1"/>
        <v>0.68502385397220489</v>
      </c>
      <c r="K8" s="58">
        <v>718</v>
      </c>
      <c r="L8" s="59">
        <v>863</v>
      </c>
      <c r="M8" s="59">
        <v>1581</v>
      </c>
      <c r="N8" s="54">
        <f t="shared" si="2"/>
        <v>0.16397013067828251</v>
      </c>
      <c r="O8" s="55">
        <f t="shared" si="3"/>
        <v>9642</v>
      </c>
    </row>
    <row r="9" spans="1:15">
      <c r="A9" s="56">
        <v>70</v>
      </c>
      <c r="B9" s="57" t="s">
        <v>37</v>
      </c>
      <c r="C9" s="58">
        <v>823</v>
      </c>
      <c r="D9" s="59">
        <v>800</v>
      </c>
      <c r="E9" s="59">
        <v>1623</v>
      </c>
      <c r="F9" s="54">
        <f t="shared" si="0"/>
        <v>0.17882327016306743</v>
      </c>
      <c r="G9" s="58">
        <v>2998</v>
      </c>
      <c r="H9" s="59">
        <v>2984</v>
      </c>
      <c r="I9" s="59">
        <v>5982</v>
      </c>
      <c r="J9" s="54">
        <f t="shared" si="1"/>
        <v>0.65910092551784927</v>
      </c>
      <c r="K9" s="58">
        <v>663</v>
      </c>
      <c r="L9" s="59">
        <v>808</v>
      </c>
      <c r="M9" s="59">
        <v>1471</v>
      </c>
      <c r="N9" s="54">
        <f t="shared" si="2"/>
        <v>0.16207580431908331</v>
      </c>
      <c r="O9" s="55">
        <f t="shared" si="3"/>
        <v>9076</v>
      </c>
    </row>
    <row r="10" spans="1:15">
      <c r="A10" s="56">
        <v>75</v>
      </c>
      <c r="B10" s="57" t="s">
        <v>38</v>
      </c>
      <c r="C10" s="58">
        <v>554</v>
      </c>
      <c r="D10" s="59">
        <v>534</v>
      </c>
      <c r="E10" s="59">
        <v>1088</v>
      </c>
      <c r="F10" s="54">
        <f t="shared" si="0"/>
        <v>0.18273429627141419</v>
      </c>
      <c r="G10" s="58">
        <v>2049</v>
      </c>
      <c r="H10" s="59">
        <v>2141</v>
      </c>
      <c r="I10" s="59">
        <v>4190</v>
      </c>
      <c r="J10" s="54">
        <f t="shared" si="1"/>
        <v>0.70372858582465569</v>
      </c>
      <c r="K10" s="58">
        <v>303</v>
      </c>
      <c r="L10" s="59">
        <v>373</v>
      </c>
      <c r="M10" s="59">
        <v>676</v>
      </c>
      <c r="N10" s="54">
        <f t="shared" si="2"/>
        <v>0.11353711790393013</v>
      </c>
      <c r="O10" s="55">
        <f t="shared" si="3"/>
        <v>5954</v>
      </c>
    </row>
    <row r="11" spans="1:15">
      <c r="A11" s="56">
        <v>80</v>
      </c>
      <c r="B11" s="57" t="s">
        <v>39</v>
      </c>
      <c r="C11" s="58">
        <v>531</v>
      </c>
      <c r="D11" s="59">
        <v>535</v>
      </c>
      <c r="E11" s="59">
        <v>1066</v>
      </c>
      <c r="F11" s="54">
        <f t="shared" si="0"/>
        <v>0.18107694921012399</v>
      </c>
      <c r="G11" s="58">
        <v>1706</v>
      </c>
      <c r="H11" s="59">
        <v>1770</v>
      </c>
      <c r="I11" s="59">
        <v>3476</v>
      </c>
      <c r="J11" s="54">
        <f t="shared" si="1"/>
        <v>0.59045354170205533</v>
      </c>
      <c r="K11" s="58">
        <v>626</v>
      </c>
      <c r="L11" s="59">
        <v>719</v>
      </c>
      <c r="M11" s="59">
        <v>1345</v>
      </c>
      <c r="N11" s="54">
        <f t="shared" si="2"/>
        <v>0.22846950908782063</v>
      </c>
      <c r="O11" s="55">
        <f t="shared" si="3"/>
        <v>5887</v>
      </c>
    </row>
    <row r="12" spans="1:15" ht="14.25" thickBot="1">
      <c r="A12" s="60" t="s">
        <v>10</v>
      </c>
      <c r="B12" s="61" t="s">
        <v>40</v>
      </c>
      <c r="C12" s="62">
        <f>SUM(C3:C11)</f>
        <v>5992</v>
      </c>
      <c r="D12" s="63">
        <f>SUM(D3:D11)</f>
        <v>5754</v>
      </c>
      <c r="E12" s="63">
        <f>SUM(E3:E11)</f>
        <v>11746</v>
      </c>
      <c r="F12" s="113">
        <f t="shared" si="0"/>
        <v>0.16825910699193514</v>
      </c>
      <c r="G12" s="62">
        <f>SUM(G3:G11)</f>
        <v>22949</v>
      </c>
      <c r="H12" s="63">
        <f>SUM(H3:H11)</f>
        <v>22075</v>
      </c>
      <c r="I12" s="63">
        <f>SUM(I3:I11)</f>
        <v>45024</v>
      </c>
      <c r="J12" s="115">
        <f>IF(ISERROR($I12/$O12),"",$I12/$O12)</f>
        <v>0.64495981893452137</v>
      </c>
      <c r="K12" s="114">
        <f>SUM(K3:K11)</f>
        <v>5848</v>
      </c>
      <c r="L12" s="63">
        <f>SUM(L3:L11)</f>
        <v>7191</v>
      </c>
      <c r="M12" s="63">
        <f>SUM(M3:M11)</f>
        <v>13039</v>
      </c>
      <c r="N12" s="113">
        <f t="shared" si="2"/>
        <v>0.18678107407354352</v>
      </c>
      <c r="O12" s="64">
        <f t="shared" si="3"/>
        <v>69809</v>
      </c>
    </row>
    <row r="13" spans="1:15">
      <c r="A13" s="25"/>
      <c r="B13" s="25"/>
      <c r="C13" s="65"/>
      <c r="D13" s="65"/>
      <c r="E13" s="65"/>
      <c r="F13" s="66"/>
      <c r="G13" s="65"/>
      <c r="H13" s="65"/>
      <c r="I13" s="65"/>
      <c r="J13" s="66"/>
      <c r="K13" s="65"/>
      <c r="L13" s="65"/>
      <c r="M13" s="65"/>
      <c r="N13" s="66"/>
      <c r="O13" s="65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M23" sqref="M23"/>
    </sheetView>
  </sheetViews>
  <sheetFormatPr defaultRowHeight="13.5"/>
  <cols>
    <col min="1" max="1" width="5" style="6" customWidth="1"/>
    <col min="2" max="4" width="6.625" style="6" customWidth="1"/>
    <col min="5" max="5" width="2.5" style="35" customWidth="1"/>
    <col min="6" max="6" width="5" style="6" customWidth="1"/>
    <col min="7" max="9" width="6.625" style="6" customWidth="1"/>
    <col min="10" max="10" width="2.5" style="35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57" t="s">
        <v>41</v>
      </c>
      <c r="B1" s="158"/>
      <c r="C1" s="158"/>
      <c r="D1" s="158"/>
      <c r="E1" s="158"/>
      <c r="F1" s="158"/>
      <c r="G1" s="158"/>
      <c r="H1" s="158"/>
      <c r="I1" s="159" t="s">
        <v>237</v>
      </c>
      <c r="J1" s="159"/>
      <c r="K1" s="159"/>
      <c r="L1" s="159"/>
      <c r="M1" s="159"/>
      <c r="N1" s="159"/>
      <c r="O1" s="2"/>
      <c r="P1" s="2"/>
    </row>
    <row r="2" spans="1:16">
      <c r="A2" s="158"/>
      <c r="B2" s="158"/>
      <c r="C2" s="158"/>
      <c r="D2" s="158"/>
      <c r="E2" s="158"/>
      <c r="F2" s="158"/>
      <c r="G2" s="158"/>
      <c r="H2" s="158"/>
      <c r="I2" s="68"/>
      <c r="J2" s="68"/>
      <c r="K2" s="68"/>
      <c r="L2" s="68" t="s">
        <v>42</v>
      </c>
      <c r="M2" s="68"/>
      <c r="N2" s="68"/>
    </row>
    <row r="3" spans="1:16">
      <c r="A3" s="69" t="s">
        <v>43</v>
      </c>
      <c r="B3" s="69" t="s">
        <v>6</v>
      </c>
      <c r="C3" s="69" t="s">
        <v>7</v>
      </c>
      <c r="D3" s="69" t="s">
        <v>8</v>
      </c>
      <c r="E3" s="70"/>
      <c r="F3" s="69" t="s">
        <v>43</v>
      </c>
      <c r="G3" s="69" t="s">
        <v>6</v>
      </c>
      <c r="H3" s="69" t="s">
        <v>7</v>
      </c>
      <c r="I3" s="69" t="s">
        <v>8</v>
      </c>
      <c r="J3" s="70"/>
      <c r="K3" s="69" t="s">
        <v>43</v>
      </c>
      <c r="L3" s="69" t="s">
        <v>6</v>
      </c>
      <c r="M3" s="69" t="s">
        <v>7</v>
      </c>
      <c r="N3" s="69" t="s">
        <v>8</v>
      </c>
    </row>
    <row r="4" spans="1:16">
      <c r="A4" s="69">
        <v>0</v>
      </c>
      <c r="B4" s="69">
        <v>402</v>
      </c>
      <c r="C4" s="69">
        <v>404</v>
      </c>
      <c r="D4" s="69">
        <f>SUM(B4:C4)</f>
        <v>806</v>
      </c>
      <c r="E4" s="70"/>
      <c r="F4" s="69">
        <v>40</v>
      </c>
      <c r="G4" s="69">
        <v>574</v>
      </c>
      <c r="H4" s="69">
        <v>558</v>
      </c>
      <c r="I4" s="69">
        <f>SUM(G4:H4)</f>
        <v>1132</v>
      </c>
      <c r="J4" s="70"/>
      <c r="K4" s="69">
        <v>80</v>
      </c>
      <c r="L4" s="69">
        <v>158</v>
      </c>
      <c r="M4" s="69">
        <v>180</v>
      </c>
      <c r="N4" s="69">
        <f>SUM(L4:M4)</f>
        <v>338</v>
      </c>
    </row>
    <row r="5" spans="1:16">
      <c r="A5" s="69">
        <v>1</v>
      </c>
      <c r="B5" s="69">
        <v>424</v>
      </c>
      <c r="C5" s="69">
        <v>376</v>
      </c>
      <c r="D5" s="69">
        <f t="shared" ref="D5:D8" si="0">SUM(B5:C5)</f>
        <v>800</v>
      </c>
      <c r="E5" s="70"/>
      <c r="F5" s="69">
        <v>41</v>
      </c>
      <c r="G5" s="69">
        <v>571</v>
      </c>
      <c r="H5" s="69">
        <v>587</v>
      </c>
      <c r="I5" s="69">
        <f t="shared" ref="I5:I8" si="1">SUM(G5:H5)</f>
        <v>1158</v>
      </c>
      <c r="J5" s="70"/>
      <c r="K5" s="69">
        <v>81</v>
      </c>
      <c r="L5" s="69">
        <v>197</v>
      </c>
      <c r="M5" s="69">
        <v>214</v>
      </c>
      <c r="N5" s="69">
        <f t="shared" ref="N5:N8" si="2">SUM(L5:M5)</f>
        <v>411</v>
      </c>
    </row>
    <row r="6" spans="1:16">
      <c r="A6" s="69">
        <v>2</v>
      </c>
      <c r="B6" s="69">
        <v>397</v>
      </c>
      <c r="C6" s="69">
        <v>400</v>
      </c>
      <c r="D6" s="69">
        <f t="shared" si="0"/>
        <v>797</v>
      </c>
      <c r="E6" s="70"/>
      <c r="F6" s="69">
        <v>42</v>
      </c>
      <c r="G6" s="69">
        <v>591</v>
      </c>
      <c r="H6" s="123">
        <v>583</v>
      </c>
      <c r="I6" s="69">
        <f t="shared" si="1"/>
        <v>1174</v>
      </c>
      <c r="J6" s="70"/>
      <c r="K6" s="69">
        <v>82</v>
      </c>
      <c r="L6" s="69">
        <v>161</v>
      </c>
      <c r="M6" s="69">
        <v>199</v>
      </c>
      <c r="N6" s="69">
        <f t="shared" si="2"/>
        <v>360</v>
      </c>
    </row>
    <row r="7" spans="1:16">
      <c r="A7" s="69">
        <v>3</v>
      </c>
      <c r="B7" s="69">
        <v>366</v>
      </c>
      <c r="C7" s="69">
        <v>369</v>
      </c>
      <c r="D7" s="69">
        <f t="shared" si="0"/>
        <v>735</v>
      </c>
      <c r="E7" s="70"/>
      <c r="F7" s="69">
        <v>43</v>
      </c>
      <c r="G7" s="69">
        <v>626</v>
      </c>
      <c r="H7" s="69">
        <v>642</v>
      </c>
      <c r="I7" s="69">
        <f t="shared" si="1"/>
        <v>1268</v>
      </c>
      <c r="J7" s="70"/>
      <c r="K7" s="69">
        <v>83</v>
      </c>
      <c r="L7" s="69">
        <v>136</v>
      </c>
      <c r="M7" s="69">
        <v>175</v>
      </c>
      <c r="N7" s="69">
        <f t="shared" si="2"/>
        <v>311</v>
      </c>
    </row>
    <row r="8" spans="1:16" ht="14.25" thickBot="1">
      <c r="A8" s="71">
        <v>4</v>
      </c>
      <c r="B8" s="69">
        <v>409</v>
      </c>
      <c r="C8" s="69">
        <v>372</v>
      </c>
      <c r="D8" s="69">
        <f t="shared" si="0"/>
        <v>781</v>
      </c>
      <c r="E8" s="70"/>
      <c r="F8" s="69">
        <v>44</v>
      </c>
      <c r="G8" s="69">
        <v>630</v>
      </c>
      <c r="H8" s="69">
        <v>642</v>
      </c>
      <c r="I8" s="69">
        <f t="shared" si="1"/>
        <v>1272</v>
      </c>
      <c r="J8" s="70"/>
      <c r="K8" s="69">
        <v>84</v>
      </c>
      <c r="L8" s="69">
        <v>108</v>
      </c>
      <c r="M8" s="69">
        <v>149</v>
      </c>
      <c r="N8" s="69">
        <f t="shared" si="2"/>
        <v>257</v>
      </c>
    </row>
    <row r="9" spans="1:16" ht="15" thickTop="1" thickBot="1">
      <c r="A9" s="72" t="s">
        <v>44</v>
      </c>
      <c r="B9" s="31">
        <f>SUM(B4:B8)</f>
        <v>1998</v>
      </c>
      <c r="C9" s="31">
        <f>SUM(C4:C8)</f>
        <v>1921</v>
      </c>
      <c r="D9" s="73">
        <f>SUM(D4:D8)</f>
        <v>3919</v>
      </c>
      <c r="E9" s="74"/>
      <c r="F9" s="72" t="s">
        <v>44</v>
      </c>
      <c r="G9" s="31">
        <f>SUM(G4:G8)</f>
        <v>2992</v>
      </c>
      <c r="H9" s="31">
        <f>SUM(H4:H8)</f>
        <v>3012</v>
      </c>
      <c r="I9" s="73">
        <f>SUM(I4:I8)</f>
        <v>6004</v>
      </c>
      <c r="J9" s="74"/>
      <c r="K9" s="72" t="s">
        <v>44</v>
      </c>
      <c r="L9" s="31">
        <f>SUM(L4:L8)</f>
        <v>760</v>
      </c>
      <c r="M9" s="31">
        <f>SUM(M4:M8)</f>
        <v>917</v>
      </c>
      <c r="N9" s="73">
        <f>SUM(N4:N8)</f>
        <v>1677</v>
      </c>
    </row>
    <row r="10" spans="1:16" s="35" customFormat="1" ht="14.25" thickTop="1">
      <c r="A10" s="75"/>
      <c r="B10" s="75"/>
      <c r="C10" s="75"/>
      <c r="D10" s="75"/>
      <c r="E10" s="68"/>
      <c r="F10" s="76"/>
      <c r="G10" s="76"/>
      <c r="H10" s="76"/>
      <c r="I10" s="76"/>
      <c r="J10" s="68"/>
      <c r="K10" s="76"/>
      <c r="L10" s="76"/>
      <c r="M10" s="76"/>
      <c r="N10" s="76"/>
    </row>
    <row r="11" spans="1:16">
      <c r="A11" s="69">
        <v>5</v>
      </c>
      <c r="B11" s="69">
        <v>380</v>
      </c>
      <c r="C11" s="69">
        <v>363</v>
      </c>
      <c r="D11" s="69">
        <f t="shared" ref="D11:D15" si="3">SUM(B11:C11)</f>
        <v>743</v>
      </c>
      <c r="E11" s="74"/>
      <c r="F11" s="69">
        <v>45</v>
      </c>
      <c r="G11" s="69">
        <v>644</v>
      </c>
      <c r="H11" s="69">
        <v>683</v>
      </c>
      <c r="I11" s="69">
        <f t="shared" ref="I11:I15" si="4">SUM(G11:H11)</f>
        <v>1327</v>
      </c>
      <c r="J11" s="77"/>
      <c r="K11" s="69">
        <v>85</v>
      </c>
      <c r="L11" s="69">
        <v>91</v>
      </c>
      <c r="M11" s="69">
        <v>145</v>
      </c>
      <c r="N11" s="69">
        <f t="shared" ref="N11:N15" si="5">SUM(L11:M11)</f>
        <v>236</v>
      </c>
    </row>
    <row r="12" spans="1:16">
      <c r="A12" s="69">
        <v>6</v>
      </c>
      <c r="B12" s="69">
        <v>372</v>
      </c>
      <c r="C12" s="69">
        <v>359</v>
      </c>
      <c r="D12" s="69">
        <f t="shared" si="3"/>
        <v>731</v>
      </c>
      <c r="E12" s="74"/>
      <c r="F12" s="69">
        <v>46</v>
      </c>
      <c r="G12" s="69">
        <v>717</v>
      </c>
      <c r="H12" s="69">
        <v>688</v>
      </c>
      <c r="I12" s="69">
        <f t="shared" si="4"/>
        <v>1405</v>
      </c>
      <c r="J12" s="77"/>
      <c r="K12" s="69">
        <v>86</v>
      </c>
      <c r="L12" s="69">
        <v>90</v>
      </c>
      <c r="M12" s="69">
        <v>141</v>
      </c>
      <c r="N12" s="69">
        <f t="shared" si="5"/>
        <v>231</v>
      </c>
    </row>
    <row r="13" spans="1:16">
      <c r="A13" s="69">
        <v>7</v>
      </c>
      <c r="B13" s="69">
        <v>371</v>
      </c>
      <c r="C13" s="69">
        <v>389</v>
      </c>
      <c r="D13" s="69">
        <f t="shared" si="3"/>
        <v>760</v>
      </c>
      <c r="E13" s="74"/>
      <c r="F13" s="69">
        <v>47</v>
      </c>
      <c r="G13" s="69">
        <v>681</v>
      </c>
      <c r="H13" s="69">
        <v>647</v>
      </c>
      <c r="I13" s="69">
        <f t="shared" si="4"/>
        <v>1328</v>
      </c>
      <c r="J13" s="77"/>
      <c r="K13" s="69">
        <v>87</v>
      </c>
      <c r="L13" s="69">
        <v>76</v>
      </c>
      <c r="M13" s="69">
        <v>130</v>
      </c>
      <c r="N13" s="69">
        <f t="shared" si="5"/>
        <v>206</v>
      </c>
    </row>
    <row r="14" spans="1:16">
      <c r="A14" s="69">
        <v>8</v>
      </c>
      <c r="B14" s="69">
        <v>393</v>
      </c>
      <c r="C14" s="69">
        <v>368</v>
      </c>
      <c r="D14" s="69">
        <f t="shared" si="3"/>
        <v>761</v>
      </c>
      <c r="E14" s="74"/>
      <c r="F14" s="69">
        <v>48</v>
      </c>
      <c r="G14" s="69">
        <v>557</v>
      </c>
      <c r="H14" s="69">
        <v>620</v>
      </c>
      <c r="I14" s="69">
        <f t="shared" si="4"/>
        <v>1177</v>
      </c>
      <c r="J14" s="77"/>
      <c r="K14" s="69">
        <v>88</v>
      </c>
      <c r="L14" s="69">
        <v>52</v>
      </c>
      <c r="M14" s="69">
        <v>111</v>
      </c>
      <c r="N14" s="69">
        <f t="shared" si="5"/>
        <v>163</v>
      </c>
    </row>
    <row r="15" spans="1:16" ht="14.25" thickBot="1">
      <c r="A15" s="71">
        <v>9</v>
      </c>
      <c r="B15" s="69">
        <v>387</v>
      </c>
      <c r="C15" s="69">
        <v>375</v>
      </c>
      <c r="D15" s="69">
        <f t="shared" si="3"/>
        <v>762</v>
      </c>
      <c r="E15" s="74"/>
      <c r="F15" s="69">
        <v>49</v>
      </c>
      <c r="G15" s="69">
        <v>579</v>
      </c>
      <c r="H15" s="69">
        <v>553</v>
      </c>
      <c r="I15" s="69">
        <f t="shared" si="4"/>
        <v>1132</v>
      </c>
      <c r="J15" s="77"/>
      <c r="K15" s="71">
        <v>89</v>
      </c>
      <c r="L15" s="117">
        <v>64</v>
      </c>
      <c r="M15" s="117">
        <v>119</v>
      </c>
      <c r="N15" s="117">
        <f t="shared" si="5"/>
        <v>183</v>
      </c>
    </row>
    <row r="16" spans="1:16" ht="15" thickTop="1" thickBot="1">
      <c r="A16" s="72" t="s">
        <v>44</v>
      </c>
      <c r="B16" s="31">
        <f>SUM(B11:B15)</f>
        <v>1903</v>
      </c>
      <c r="C16" s="31">
        <f>SUM(C11:C15)</f>
        <v>1854</v>
      </c>
      <c r="D16" s="73">
        <f>SUM(D11:D15)</f>
        <v>3757</v>
      </c>
      <c r="E16" s="74"/>
      <c r="F16" s="72" t="s">
        <v>44</v>
      </c>
      <c r="G16" s="31">
        <f>SUM(G11:G15)</f>
        <v>3178</v>
      </c>
      <c r="H16" s="31">
        <f>SUM(H11:H15)</f>
        <v>3191</v>
      </c>
      <c r="I16" s="73">
        <f>SUM(I11:I15)</f>
        <v>6369</v>
      </c>
      <c r="J16" s="74"/>
      <c r="K16" s="78" t="s">
        <v>44</v>
      </c>
      <c r="L16" s="31">
        <f>SUM(L11:L15)</f>
        <v>373</v>
      </c>
      <c r="M16" s="31">
        <f>SUM(M11:M15)</f>
        <v>646</v>
      </c>
      <c r="N16" s="73">
        <f>SUM(N11:N15)</f>
        <v>1019</v>
      </c>
    </row>
    <row r="17" spans="1:14" s="35" customFormat="1" ht="14.25" thickTop="1">
      <c r="A17" s="76"/>
      <c r="B17" s="76"/>
      <c r="C17" s="76"/>
      <c r="D17" s="76"/>
      <c r="E17" s="68"/>
      <c r="F17" s="76"/>
      <c r="G17" s="76"/>
      <c r="H17" s="76"/>
      <c r="I17" s="76"/>
      <c r="J17" s="68"/>
      <c r="K17" s="76"/>
      <c r="L17" s="76"/>
      <c r="M17" s="76"/>
      <c r="N17" s="76"/>
    </row>
    <row r="18" spans="1:14">
      <c r="A18" s="69">
        <v>10</v>
      </c>
      <c r="B18" s="69">
        <v>381</v>
      </c>
      <c r="C18" s="69">
        <v>388</v>
      </c>
      <c r="D18" s="69">
        <f t="shared" ref="D18:D22" si="6">SUM(B18:C18)</f>
        <v>769</v>
      </c>
      <c r="E18" s="77"/>
      <c r="F18" s="69">
        <v>50</v>
      </c>
      <c r="G18" s="69">
        <v>573</v>
      </c>
      <c r="H18" s="69">
        <v>502</v>
      </c>
      <c r="I18" s="69">
        <f t="shared" ref="I18:I22" si="7">SUM(G18:H18)</f>
        <v>1075</v>
      </c>
      <c r="J18" s="74"/>
      <c r="K18" s="69">
        <v>90</v>
      </c>
      <c r="L18" s="69">
        <v>39</v>
      </c>
      <c r="M18" s="69">
        <v>87</v>
      </c>
      <c r="N18" s="69">
        <f t="shared" ref="N18:N22" si="8">SUM(L18:M18)</f>
        <v>126</v>
      </c>
    </row>
    <row r="19" spans="1:14">
      <c r="A19" s="69">
        <v>11</v>
      </c>
      <c r="B19" s="69">
        <v>420</v>
      </c>
      <c r="C19" s="69">
        <v>428</v>
      </c>
      <c r="D19" s="69">
        <f t="shared" si="6"/>
        <v>848</v>
      </c>
      <c r="E19" s="77"/>
      <c r="F19" s="69">
        <v>51</v>
      </c>
      <c r="G19" s="69">
        <v>481</v>
      </c>
      <c r="H19" s="69">
        <v>505</v>
      </c>
      <c r="I19" s="69">
        <f t="shared" si="7"/>
        <v>986</v>
      </c>
      <c r="J19" s="74"/>
      <c r="K19" s="69">
        <v>91</v>
      </c>
      <c r="L19" s="69">
        <v>27</v>
      </c>
      <c r="M19" s="69">
        <v>91</v>
      </c>
      <c r="N19" s="69">
        <f t="shared" si="8"/>
        <v>118</v>
      </c>
    </row>
    <row r="20" spans="1:14">
      <c r="A20" s="69">
        <v>12</v>
      </c>
      <c r="B20" s="69">
        <v>419</v>
      </c>
      <c r="C20" s="69">
        <v>425</v>
      </c>
      <c r="D20" s="69">
        <f t="shared" si="6"/>
        <v>844</v>
      </c>
      <c r="E20" s="77"/>
      <c r="F20" s="69">
        <v>52</v>
      </c>
      <c r="G20" s="69">
        <v>494</v>
      </c>
      <c r="H20" s="69">
        <v>446</v>
      </c>
      <c r="I20" s="69">
        <f t="shared" si="7"/>
        <v>940</v>
      </c>
      <c r="J20" s="74"/>
      <c r="K20" s="69">
        <v>92</v>
      </c>
      <c r="L20" s="69">
        <v>34</v>
      </c>
      <c r="M20" s="69">
        <v>64</v>
      </c>
      <c r="N20" s="69">
        <f t="shared" si="8"/>
        <v>98</v>
      </c>
    </row>
    <row r="21" spans="1:14">
      <c r="A21" s="69">
        <v>13</v>
      </c>
      <c r="B21" s="69">
        <v>445</v>
      </c>
      <c r="C21" s="69">
        <v>346</v>
      </c>
      <c r="D21" s="69">
        <f t="shared" si="6"/>
        <v>791</v>
      </c>
      <c r="E21" s="77"/>
      <c r="F21" s="69">
        <v>53</v>
      </c>
      <c r="G21" s="69">
        <v>386</v>
      </c>
      <c r="H21" s="69">
        <v>417</v>
      </c>
      <c r="I21" s="69">
        <f t="shared" si="7"/>
        <v>803</v>
      </c>
      <c r="J21" s="74"/>
      <c r="K21" s="69">
        <v>93</v>
      </c>
      <c r="L21" s="69">
        <v>20</v>
      </c>
      <c r="M21" s="69">
        <v>56</v>
      </c>
      <c r="N21" s="69">
        <f t="shared" si="8"/>
        <v>76</v>
      </c>
    </row>
    <row r="22" spans="1:14" ht="14.25" thickBot="1">
      <c r="A22" s="71">
        <v>14</v>
      </c>
      <c r="B22" s="69">
        <v>426</v>
      </c>
      <c r="C22" s="69">
        <v>392</v>
      </c>
      <c r="D22" s="69">
        <f t="shared" si="6"/>
        <v>818</v>
      </c>
      <c r="E22" s="77"/>
      <c r="F22" s="71">
        <v>54</v>
      </c>
      <c r="G22" s="69">
        <v>435</v>
      </c>
      <c r="H22" s="69">
        <v>396</v>
      </c>
      <c r="I22" s="69">
        <f t="shared" si="7"/>
        <v>831</v>
      </c>
      <c r="J22" s="74"/>
      <c r="K22" s="69">
        <v>94</v>
      </c>
      <c r="L22" s="69">
        <v>7</v>
      </c>
      <c r="M22" s="69">
        <v>43</v>
      </c>
      <c r="N22" s="69">
        <f t="shared" si="8"/>
        <v>50</v>
      </c>
    </row>
    <row r="23" spans="1:14" ht="15" thickTop="1" thickBot="1">
      <c r="A23" s="72" t="s">
        <v>44</v>
      </c>
      <c r="B23" s="31">
        <f>SUM(B18:B22)</f>
        <v>2091</v>
      </c>
      <c r="C23" s="31">
        <f>SUM(C18:C22)</f>
        <v>1979</v>
      </c>
      <c r="D23" s="73">
        <f>SUM(D18:D22)</f>
        <v>4070</v>
      </c>
      <c r="E23" s="74"/>
      <c r="F23" s="72" t="s">
        <v>44</v>
      </c>
      <c r="G23" s="31">
        <f>SUM(G18:G22)</f>
        <v>2369</v>
      </c>
      <c r="H23" s="31">
        <f>SUM(H18:H22)</f>
        <v>2266</v>
      </c>
      <c r="I23" s="73">
        <f>SUM(I18:I22)</f>
        <v>4635</v>
      </c>
      <c r="J23" s="74"/>
      <c r="K23" s="72" t="s">
        <v>44</v>
      </c>
      <c r="L23" s="122">
        <v>127</v>
      </c>
      <c r="M23" s="31">
        <f>SUM(M18:M22)</f>
        <v>341</v>
      </c>
      <c r="N23" s="73">
        <f>SUM(N18:N22)</f>
        <v>468</v>
      </c>
    </row>
    <row r="24" spans="1:14" s="35" customFormat="1" ht="14.25" thickTop="1">
      <c r="A24" s="76"/>
      <c r="B24" s="76"/>
      <c r="C24" s="76"/>
      <c r="D24" s="76"/>
      <c r="E24" s="68"/>
      <c r="F24" s="76"/>
      <c r="G24" s="76"/>
      <c r="H24" s="76"/>
      <c r="I24" s="76"/>
      <c r="J24" s="68"/>
      <c r="K24" s="76"/>
      <c r="L24" s="76"/>
      <c r="M24" s="76"/>
      <c r="N24" s="76"/>
    </row>
    <row r="25" spans="1:14">
      <c r="A25" s="69">
        <v>15</v>
      </c>
      <c r="B25" s="69">
        <v>410</v>
      </c>
      <c r="C25" s="69">
        <v>389</v>
      </c>
      <c r="D25" s="69">
        <f t="shared" ref="D25:D29" si="9">SUM(B25:C25)</f>
        <v>799</v>
      </c>
      <c r="E25" s="74"/>
      <c r="F25" s="69">
        <v>55</v>
      </c>
      <c r="G25" s="69">
        <v>403</v>
      </c>
      <c r="H25" s="69">
        <v>358</v>
      </c>
      <c r="I25" s="69">
        <f t="shared" ref="I25:I29" si="10">SUM(G25:H25)</f>
        <v>761</v>
      </c>
      <c r="J25" s="70"/>
      <c r="K25" s="69">
        <v>95</v>
      </c>
      <c r="L25" s="69">
        <v>10</v>
      </c>
      <c r="M25" s="69">
        <v>38</v>
      </c>
      <c r="N25" s="69">
        <f t="shared" ref="N25:N29" si="11">SUM(L25:M25)</f>
        <v>48</v>
      </c>
    </row>
    <row r="26" spans="1:14">
      <c r="A26" s="69">
        <v>16</v>
      </c>
      <c r="B26" s="69">
        <v>452</v>
      </c>
      <c r="C26" s="69">
        <v>430</v>
      </c>
      <c r="D26" s="69">
        <f t="shared" si="9"/>
        <v>882</v>
      </c>
      <c r="E26" s="74"/>
      <c r="F26" s="69">
        <v>56</v>
      </c>
      <c r="G26" s="69">
        <v>365</v>
      </c>
      <c r="H26" s="69">
        <v>337</v>
      </c>
      <c r="I26" s="69">
        <f t="shared" si="10"/>
        <v>702</v>
      </c>
      <c r="J26" s="70"/>
      <c r="K26" s="69">
        <v>96</v>
      </c>
      <c r="L26" s="69">
        <v>8</v>
      </c>
      <c r="M26" s="69">
        <v>29</v>
      </c>
      <c r="N26" s="69">
        <f t="shared" si="11"/>
        <v>37</v>
      </c>
    </row>
    <row r="27" spans="1:14">
      <c r="A27" s="69">
        <v>17</v>
      </c>
      <c r="B27" s="69">
        <v>432</v>
      </c>
      <c r="C27" s="69">
        <v>403</v>
      </c>
      <c r="D27" s="69">
        <f t="shared" si="9"/>
        <v>835</v>
      </c>
      <c r="E27" s="74"/>
      <c r="F27" s="69">
        <v>57</v>
      </c>
      <c r="G27" s="69">
        <v>354</v>
      </c>
      <c r="H27" s="69">
        <v>331</v>
      </c>
      <c r="I27" s="69">
        <f t="shared" si="10"/>
        <v>685</v>
      </c>
      <c r="J27" s="70"/>
      <c r="K27" s="69">
        <v>97</v>
      </c>
      <c r="L27" s="69">
        <v>2</v>
      </c>
      <c r="M27" s="69">
        <v>16</v>
      </c>
      <c r="N27" s="69">
        <f t="shared" si="11"/>
        <v>18</v>
      </c>
    </row>
    <row r="28" spans="1:14">
      <c r="A28" s="69">
        <v>18</v>
      </c>
      <c r="B28" s="69">
        <v>377</v>
      </c>
      <c r="C28" s="69">
        <v>390</v>
      </c>
      <c r="D28" s="69">
        <f t="shared" si="9"/>
        <v>767</v>
      </c>
      <c r="E28" s="74"/>
      <c r="F28" s="69">
        <v>58</v>
      </c>
      <c r="G28" s="69">
        <v>286</v>
      </c>
      <c r="H28" s="69">
        <v>354</v>
      </c>
      <c r="I28" s="69">
        <f t="shared" si="10"/>
        <v>640</v>
      </c>
      <c r="J28" s="70"/>
      <c r="K28" s="69">
        <v>98</v>
      </c>
      <c r="L28" s="69">
        <v>4</v>
      </c>
      <c r="M28" s="69">
        <v>5</v>
      </c>
      <c r="N28" s="69">
        <f t="shared" si="11"/>
        <v>9</v>
      </c>
    </row>
    <row r="29" spans="1:14" ht="14.25" thickBot="1">
      <c r="A29" s="71">
        <v>19</v>
      </c>
      <c r="B29" s="69">
        <v>424</v>
      </c>
      <c r="C29" s="69">
        <v>363</v>
      </c>
      <c r="D29" s="69">
        <f t="shared" si="9"/>
        <v>787</v>
      </c>
      <c r="E29" s="74"/>
      <c r="F29" s="69">
        <v>59</v>
      </c>
      <c r="G29" s="69">
        <v>295</v>
      </c>
      <c r="H29" s="69">
        <v>319</v>
      </c>
      <c r="I29" s="69">
        <f t="shared" si="10"/>
        <v>614</v>
      </c>
      <c r="J29" s="70"/>
      <c r="K29" s="69">
        <v>99</v>
      </c>
      <c r="L29" s="69">
        <v>1</v>
      </c>
      <c r="M29" s="69">
        <v>8</v>
      </c>
      <c r="N29" s="69">
        <f t="shared" si="11"/>
        <v>9</v>
      </c>
    </row>
    <row r="30" spans="1:14" ht="15" thickTop="1" thickBot="1">
      <c r="A30" s="72" t="s">
        <v>44</v>
      </c>
      <c r="B30" s="31">
        <f>SUM(B25:B29)</f>
        <v>2095</v>
      </c>
      <c r="C30" s="31">
        <f>SUM(C25:C29)</f>
        <v>1975</v>
      </c>
      <c r="D30" s="73">
        <f>SUM(D25:D29)</f>
        <v>4070</v>
      </c>
      <c r="E30" s="74"/>
      <c r="F30" s="72" t="s">
        <v>44</v>
      </c>
      <c r="G30" s="31">
        <f>SUM(G25:G29)</f>
        <v>1703</v>
      </c>
      <c r="H30" s="31">
        <f>SUM(H25:H29)</f>
        <v>1699</v>
      </c>
      <c r="I30" s="79">
        <f>SUM(I25:I29)</f>
        <v>3402</v>
      </c>
      <c r="J30" s="80"/>
      <c r="K30" s="72" t="s">
        <v>44</v>
      </c>
      <c r="L30" s="31">
        <f>SUM(L25:L29)</f>
        <v>25</v>
      </c>
      <c r="M30" s="31">
        <f>SUM(M25:M29)</f>
        <v>96</v>
      </c>
      <c r="N30" s="73">
        <f>SUM(N25:N29)</f>
        <v>121</v>
      </c>
    </row>
    <row r="31" spans="1:14" s="35" customFormat="1" ht="14.25" thickTop="1">
      <c r="A31" s="76"/>
      <c r="B31" s="76"/>
      <c r="C31" s="76"/>
      <c r="D31" s="76"/>
      <c r="E31" s="68"/>
      <c r="F31" s="76"/>
      <c r="G31" s="76"/>
      <c r="H31" s="76"/>
      <c r="I31" s="76"/>
      <c r="J31" s="68"/>
      <c r="K31" s="76"/>
      <c r="L31" s="76"/>
      <c r="M31" s="76"/>
      <c r="N31" s="76"/>
    </row>
    <row r="32" spans="1:14">
      <c r="A32" s="69">
        <v>20</v>
      </c>
      <c r="B32" s="69">
        <v>405</v>
      </c>
      <c r="C32" s="69">
        <v>376</v>
      </c>
      <c r="D32" s="69">
        <f t="shared" ref="D32:D36" si="12">SUM(B32:C32)</f>
        <v>781</v>
      </c>
      <c r="E32" s="74"/>
      <c r="F32" s="69">
        <v>60</v>
      </c>
      <c r="G32" s="69">
        <v>333</v>
      </c>
      <c r="H32" s="69">
        <v>327</v>
      </c>
      <c r="I32" s="69">
        <f t="shared" ref="I32:I36" si="13">SUM(G32:H32)</f>
        <v>660</v>
      </c>
      <c r="J32" s="70"/>
      <c r="K32" s="69">
        <v>100</v>
      </c>
      <c r="L32" s="69">
        <v>0</v>
      </c>
      <c r="M32" s="69">
        <v>5</v>
      </c>
      <c r="N32" s="69">
        <f t="shared" ref="N32:N36" si="14">SUM(L32:M32)</f>
        <v>5</v>
      </c>
    </row>
    <row r="33" spans="1:14">
      <c r="A33" s="69">
        <v>21</v>
      </c>
      <c r="B33" s="69">
        <v>385</v>
      </c>
      <c r="C33" s="69">
        <v>338</v>
      </c>
      <c r="D33" s="69">
        <f t="shared" si="12"/>
        <v>723</v>
      </c>
      <c r="E33" s="74"/>
      <c r="F33" s="69">
        <v>61</v>
      </c>
      <c r="G33" s="69">
        <v>295</v>
      </c>
      <c r="H33" s="69">
        <v>274</v>
      </c>
      <c r="I33" s="69">
        <f t="shared" si="13"/>
        <v>569</v>
      </c>
      <c r="J33" s="70"/>
      <c r="K33" s="69">
        <v>101</v>
      </c>
      <c r="L33" s="69">
        <v>2</v>
      </c>
      <c r="M33" s="69">
        <v>5</v>
      </c>
      <c r="N33" s="69">
        <f t="shared" si="14"/>
        <v>7</v>
      </c>
    </row>
    <row r="34" spans="1:14">
      <c r="A34" s="69">
        <v>22</v>
      </c>
      <c r="B34" s="69">
        <v>372</v>
      </c>
      <c r="C34" s="69">
        <v>316</v>
      </c>
      <c r="D34" s="69">
        <f t="shared" si="12"/>
        <v>688</v>
      </c>
      <c r="E34" s="74"/>
      <c r="F34" s="69">
        <v>62</v>
      </c>
      <c r="G34" s="69">
        <v>276</v>
      </c>
      <c r="H34" s="69">
        <v>281</v>
      </c>
      <c r="I34" s="69">
        <f t="shared" si="13"/>
        <v>557</v>
      </c>
      <c r="J34" s="70"/>
      <c r="K34" s="69">
        <v>102</v>
      </c>
      <c r="L34" s="69">
        <v>0</v>
      </c>
      <c r="M34" s="69">
        <v>1</v>
      </c>
      <c r="N34" s="69">
        <f t="shared" si="14"/>
        <v>1</v>
      </c>
    </row>
    <row r="35" spans="1:14">
      <c r="A35" s="69">
        <v>23</v>
      </c>
      <c r="B35" s="69">
        <v>394</v>
      </c>
      <c r="C35" s="69">
        <v>315</v>
      </c>
      <c r="D35" s="69">
        <f t="shared" si="12"/>
        <v>709</v>
      </c>
      <c r="E35" s="74"/>
      <c r="F35" s="69">
        <v>63</v>
      </c>
      <c r="G35" s="69">
        <v>290</v>
      </c>
      <c r="H35" s="69">
        <v>279</v>
      </c>
      <c r="I35" s="69">
        <f t="shared" si="13"/>
        <v>569</v>
      </c>
      <c r="J35" s="70"/>
      <c r="K35" s="69">
        <v>103</v>
      </c>
      <c r="L35" s="69">
        <v>0</v>
      </c>
      <c r="M35" s="69">
        <v>3</v>
      </c>
      <c r="N35" s="69">
        <f t="shared" si="14"/>
        <v>3</v>
      </c>
    </row>
    <row r="36" spans="1:14" ht="14.25" thickBot="1">
      <c r="A36" s="71">
        <v>24</v>
      </c>
      <c r="B36" s="69">
        <v>389</v>
      </c>
      <c r="C36" s="69">
        <v>359</v>
      </c>
      <c r="D36" s="69">
        <f t="shared" si="12"/>
        <v>748</v>
      </c>
      <c r="E36" s="74"/>
      <c r="F36" s="69">
        <v>64</v>
      </c>
      <c r="G36" s="69">
        <v>339</v>
      </c>
      <c r="H36" s="69">
        <v>293</v>
      </c>
      <c r="I36" s="69">
        <f t="shared" si="13"/>
        <v>632</v>
      </c>
      <c r="J36" s="70"/>
      <c r="K36" s="69">
        <v>104</v>
      </c>
      <c r="L36" s="69">
        <v>0</v>
      </c>
      <c r="M36" s="69">
        <v>1</v>
      </c>
      <c r="N36" s="69">
        <f t="shared" si="14"/>
        <v>1</v>
      </c>
    </row>
    <row r="37" spans="1:14" ht="15" thickTop="1" thickBot="1">
      <c r="A37" s="72" t="s">
        <v>44</v>
      </c>
      <c r="B37" s="31">
        <f>SUM(B32:B36)</f>
        <v>1945</v>
      </c>
      <c r="C37" s="31">
        <f>SUM(C32:C36)</f>
        <v>1704</v>
      </c>
      <c r="D37" s="79">
        <f>SUM(D32:D36)</f>
        <v>3649</v>
      </c>
      <c r="E37" s="80"/>
      <c r="F37" s="72" t="s">
        <v>44</v>
      </c>
      <c r="G37" s="31">
        <f>SUM(G32:G36)</f>
        <v>1533</v>
      </c>
      <c r="H37" s="31">
        <f>SUM(H32:H36)</f>
        <v>1454</v>
      </c>
      <c r="I37" s="73">
        <f>SUM(I32:I36)</f>
        <v>2987</v>
      </c>
      <c r="J37" s="74"/>
      <c r="K37" s="72" t="s">
        <v>44</v>
      </c>
      <c r="L37" s="31">
        <f>SUM(L32:L36)</f>
        <v>2</v>
      </c>
      <c r="M37" s="31">
        <f>SUM(M32:M36)</f>
        <v>15</v>
      </c>
      <c r="N37" s="73">
        <f>SUM(N32:N36)</f>
        <v>17</v>
      </c>
    </row>
    <row r="38" spans="1:14" s="35" customFormat="1" ht="14.25" thickTop="1">
      <c r="A38" s="76"/>
      <c r="B38" s="76"/>
      <c r="C38" s="76"/>
      <c r="D38" s="76"/>
      <c r="E38" s="68"/>
      <c r="F38" s="76"/>
      <c r="G38" s="76"/>
      <c r="H38" s="76"/>
      <c r="I38" s="76"/>
      <c r="J38" s="68"/>
      <c r="K38" s="76"/>
      <c r="L38" s="76"/>
      <c r="M38" s="76"/>
      <c r="N38" s="76"/>
    </row>
    <row r="39" spans="1:14">
      <c r="A39" s="69">
        <v>25</v>
      </c>
      <c r="B39" s="69">
        <v>371</v>
      </c>
      <c r="C39" s="69">
        <v>374</v>
      </c>
      <c r="D39" s="69">
        <f t="shared" ref="D39:D43" si="15">SUM(B39:C39)</f>
        <v>745</v>
      </c>
      <c r="E39" s="70"/>
      <c r="F39" s="69">
        <v>65</v>
      </c>
      <c r="G39" s="69">
        <v>280</v>
      </c>
      <c r="H39" s="69">
        <v>298</v>
      </c>
      <c r="I39" s="69">
        <f t="shared" ref="I39:I43" si="16">SUM(G39:H39)</f>
        <v>578</v>
      </c>
      <c r="J39" s="70"/>
      <c r="K39" s="69">
        <v>105</v>
      </c>
      <c r="L39" s="69">
        <v>0</v>
      </c>
      <c r="M39" s="69">
        <v>0</v>
      </c>
      <c r="N39" s="69">
        <f t="shared" ref="N39:N43" si="17">SUM(L39:M39)</f>
        <v>0</v>
      </c>
    </row>
    <row r="40" spans="1:14">
      <c r="A40" s="69">
        <v>26</v>
      </c>
      <c r="B40" s="69">
        <v>431</v>
      </c>
      <c r="C40" s="69">
        <v>356</v>
      </c>
      <c r="D40" s="69">
        <f t="shared" si="15"/>
        <v>787</v>
      </c>
      <c r="E40" s="70"/>
      <c r="F40" s="69">
        <v>66</v>
      </c>
      <c r="G40" s="69">
        <v>302</v>
      </c>
      <c r="H40" s="69">
        <v>341</v>
      </c>
      <c r="I40" s="69">
        <f t="shared" si="16"/>
        <v>643</v>
      </c>
      <c r="J40" s="70"/>
      <c r="K40" s="69">
        <v>106</v>
      </c>
      <c r="L40" s="69">
        <v>0</v>
      </c>
      <c r="M40" s="69">
        <v>0</v>
      </c>
      <c r="N40" s="69">
        <f t="shared" si="17"/>
        <v>0</v>
      </c>
    </row>
    <row r="41" spans="1:14">
      <c r="A41" s="69">
        <v>27</v>
      </c>
      <c r="B41" s="69">
        <v>409</v>
      </c>
      <c r="C41" s="69">
        <v>421</v>
      </c>
      <c r="D41" s="69">
        <f t="shared" si="15"/>
        <v>830</v>
      </c>
      <c r="E41" s="70"/>
      <c r="F41" s="69">
        <v>67</v>
      </c>
      <c r="G41" s="69">
        <v>313</v>
      </c>
      <c r="H41" s="69">
        <v>380</v>
      </c>
      <c r="I41" s="69">
        <f t="shared" si="16"/>
        <v>693</v>
      </c>
      <c r="J41" s="70"/>
      <c r="K41" s="69">
        <v>107</v>
      </c>
      <c r="L41" s="69">
        <v>0</v>
      </c>
      <c r="M41" s="69">
        <v>0</v>
      </c>
      <c r="N41" s="69">
        <f t="shared" si="17"/>
        <v>0</v>
      </c>
    </row>
    <row r="42" spans="1:14">
      <c r="A42" s="69">
        <v>28</v>
      </c>
      <c r="B42" s="69">
        <v>463</v>
      </c>
      <c r="C42" s="69">
        <v>461</v>
      </c>
      <c r="D42" s="69">
        <f t="shared" si="15"/>
        <v>924</v>
      </c>
      <c r="E42" s="70"/>
      <c r="F42" s="69">
        <v>68</v>
      </c>
      <c r="G42" s="69">
        <v>350</v>
      </c>
      <c r="H42" s="69">
        <v>398</v>
      </c>
      <c r="I42" s="69">
        <f t="shared" si="16"/>
        <v>748</v>
      </c>
      <c r="J42" s="70"/>
      <c r="K42" s="69">
        <v>108</v>
      </c>
      <c r="L42" s="69">
        <v>0</v>
      </c>
      <c r="M42" s="69">
        <v>0</v>
      </c>
      <c r="N42" s="69">
        <f t="shared" si="17"/>
        <v>0</v>
      </c>
    </row>
    <row r="43" spans="1:14" ht="14.25" thickBot="1">
      <c r="A43" s="71">
        <v>29</v>
      </c>
      <c r="B43" s="69">
        <v>448</v>
      </c>
      <c r="C43" s="69">
        <v>457</v>
      </c>
      <c r="D43" s="69">
        <f t="shared" si="15"/>
        <v>905</v>
      </c>
      <c r="E43" s="70"/>
      <c r="F43" s="69">
        <v>69</v>
      </c>
      <c r="G43" s="69">
        <v>392</v>
      </c>
      <c r="H43" s="69">
        <v>426</v>
      </c>
      <c r="I43" s="69">
        <f t="shared" si="16"/>
        <v>818</v>
      </c>
      <c r="J43" s="70"/>
      <c r="K43" s="69">
        <v>109</v>
      </c>
      <c r="L43" s="69">
        <v>0</v>
      </c>
      <c r="M43" s="69">
        <v>0</v>
      </c>
      <c r="N43" s="69">
        <f t="shared" si="17"/>
        <v>0</v>
      </c>
    </row>
    <row r="44" spans="1:14" ht="15" thickTop="1" thickBot="1">
      <c r="A44" s="72" t="s">
        <v>44</v>
      </c>
      <c r="B44" s="31">
        <f>SUM(B39:B43)</f>
        <v>2122</v>
      </c>
      <c r="C44" s="31">
        <f>SUM(C39:C43)</f>
        <v>2069</v>
      </c>
      <c r="D44" s="73">
        <f>SUM(D39:D43)</f>
        <v>4191</v>
      </c>
      <c r="E44" s="74"/>
      <c r="F44" s="72" t="s">
        <v>44</v>
      </c>
      <c r="G44" s="31">
        <f>SUM(G39:G43)</f>
        <v>1637</v>
      </c>
      <c r="H44" s="31">
        <f>SUM(H39:H43)</f>
        <v>1843</v>
      </c>
      <c r="I44" s="73">
        <f>SUM(I39:I43)</f>
        <v>3480</v>
      </c>
      <c r="J44" s="74"/>
      <c r="K44" s="72" t="s">
        <v>44</v>
      </c>
      <c r="L44" s="31">
        <f>SUM(L39:L43)</f>
        <v>0</v>
      </c>
      <c r="M44" s="31">
        <f>SUM(M39:M43)</f>
        <v>0</v>
      </c>
      <c r="N44" s="73">
        <f>SUM(N39:N43)</f>
        <v>0</v>
      </c>
    </row>
    <row r="45" spans="1:14" s="35" customFormat="1" ht="14.25" thickTop="1">
      <c r="A45" s="76"/>
      <c r="B45" s="76"/>
      <c r="C45" s="76"/>
      <c r="D45" s="76"/>
      <c r="E45" s="68"/>
      <c r="F45" s="76"/>
      <c r="G45" s="76"/>
      <c r="H45" s="76"/>
      <c r="I45" s="76"/>
      <c r="J45" s="68"/>
      <c r="K45" s="76"/>
      <c r="L45" s="76"/>
      <c r="M45" s="76"/>
      <c r="N45" s="76"/>
    </row>
    <row r="46" spans="1:14">
      <c r="A46" s="69">
        <v>30</v>
      </c>
      <c r="B46" s="69">
        <v>504</v>
      </c>
      <c r="C46" s="69">
        <v>456</v>
      </c>
      <c r="D46" s="69">
        <f t="shared" ref="D46:D50" si="18">SUM(B46:C46)</f>
        <v>960</v>
      </c>
      <c r="E46" s="74"/>
      <c r="F46" s="69">
        <v>70</v>
      </c>
      <c r="G46" s="69">
        <v>406</v>
      </c>
      <c r="H46" s="69">
        <v>518</v>
      </c>
      <c r="I46" s="69">
        <f t="shared" ref="I46:I50" si="19">SUM(G46:H46)</f>
        <v>924</v>
      </c>
      <c r="J46" s="70"/>
      <c r="K46" s="69">
        <v>110</v>
      </c>
      <c r="L46" s="69">
        <v>0</v>
      </c>
      <c r="M46" s="69">
        <v>0</v>
      </c>
      <c r="N46" s="69">
        <f t="shared" ref="N46:N50" si="20">SUM(L46:M46)</f>
        <v>0</v>
      </c>
    </row>
    <row r="47" spans="1:14">
      <c r="A47" s="69">
        <v>31</v>
      </c>
      <c r="B47" s="69">
        <v>470</v>
      </c>
      <c r="C47" s="69">
        <v>446</v>
      </c>
      <c r="D47" s="69">
        <f t="shared" si="18"/>
        <v>916</v>
      </c>
      <c r="E47" s="74"/>
      <c r="F47" s="69">
        <v>71</v>
      </c>
      <c r="G47" s="69">
        <v>426</v>
      </c>
      <c r="H47" s="69">
        <v>487</v>
      </c>
      <c r="I47" s="69">
        <f t="shared" si="19"/>
        <v>913</v>
      </c>
      <c r="J47" s="70"/>
      <c r="K47" s="69">
        <v>111</v>
      </c>
      <c r="L47" s="69">
        <v>0</v>
      </c>
      <c r="M47" s="69">
        <v>0</v>
      </c>
      <c r="N47" s="69">
        <f t="shared" si="20"/>
        <v>0</v>
      </c>
    </row>
    <row r="48" spans="1:14">
      <c r="A48" s="69">
        <v>32</v>
      </c>
      <c r="B48" s="69">
        <v>499</v>
      </c>
      <c r="C48" s="69">
        <v>465</v>
      </c>
      <c r="D48" s="69">
        <f t="shared" si="18"/>
        <v>964</v>
      </c>
      <c r="E48" s="74"/>
      <c r="F48" s="69">
        <v>72</v>
      </c>
      <c r="G48" s="69">
        <v>329</v>
      </c>
      <c r="H48" s="69">
        <v>369</v>
      </c>
      <c r="I48" s="69">
        <f t="shared" si="19"/>
        <v>698</v>
      </c>
      <c r="J48" s="70"/>
      <c r="K48" s="69">
        <v>112</v>
      </c>
      <c r="L48" s="69">
        <v>0</v>
      </c>
      <c r="M48" s="69">
        <v>0</v>
      </c>
      <c r="N48" s="69">
        <f t="shared" si="20"/>
        <v>0</v>
      </c>
    </row>
    <row r="49" spans="1:14">
      <c r="A49" s="69">
        <v>33</v>
      </c>
      <c r="B49" s="69">
        <v>506</v>
      </c>
      <c r="C49" s="69">
        <v>446</v>
      </c>
      <c r="D49" s="69">
        <f t="shared" si="18"/>
        <v>952</v>
      </c>
      <c r="E49" s="74"/>
      <c r="F49" s="69">
        <v>73</v>
      </c>
      <c r="G49" s="69">
        <v>223</v>
      </c>
      <c r="H49" s="69">
        <v>239</v>
      </c>
      <c r="I49" s="69">
        <f t="shared" si="19"/>
        <v>462</v>
      </c>
      <c r="J49" s="70"/>
      <c r="K49" s="69">
        <v>113</v>
      </c>
      <c r="L49" s="69">
        <v>0</v>
      </c>
      <c r="M49" s="69">
        <v>0</v>
      </c>
      <c r="N49" s="69">
        <f t="shared" si="20"/>
        <v>0</v>
      </c>
    </row>
    <row r="50" spans="1:14" ht="14.25" thickBot="1">
      <c r="A50" s="71">
        <v>34</v>
      </c>
      <c r="B50" s="69">
        <v>494</v>
      </c>
      <c r="C50" s="69">
        <v>474</v>
      </c>
      <c r="D50" s="69">
        <f t="shared" si="18"/>
        <v>968</v>
      </c>
      <c r="E50" s="74"/>
      <c r="F50" s="69">
        <v>74</v>
      </c>
      <c r="G50" s="69">
        <v>262</v>
      </c>
      <c r="H50" s="69">
        <v>284</v>
      </c>
      <c r="I50" s="69">
        <f t="shared" si="19"/>
        <v>546</v>
      </c>
      <c r="J50" s="70"/>
      <c r="K50" s="69">
        <v>114</v>
      </c>
      <c r="L50" s="69">
        <v>0</v>
      </c>
      <c r="M50" s="69">
        <v>0</v>
      </c>
      <c r="N50" s="69">
        <f t="shared" si="20"/>
        <v>0</v>
      </c>
    </row>
    <row r="51" spans="1:14" ht="15" thickTop="1" thickBot="1">
      <c r="A51" s="72" t="s">
        <v>44</v>
      </c>
      <c r="B51" s="31">
        <f>SUM(B46:B50)</f>
        <v>2473</v>
      </c>
      <c r="C51" s="31">
        <f>SUM(C46:C50)</f>
        <v>2287</v>
      </c>
      <c r="D51" s="73">
        <f>SUM(D46:D50)</f>
        <v>4760</v>
      </c>
      <c r="E51" s="74"/>
      <c r="F51" s="72" t="s">
        <v>44</v>
      </c>
      <c r="G51" s="31">
        <f>SUM(G46:G50)</f>
        <v>1646</v>
      </c>
      <c r="H51" s="31">
        <f>SUM(H46:H50)</f>
        <v>1897</v>
      </c>
      <c r="I51" s="79">
        <f>SUM(I46:I50)</f>
        <v>3543</v>
      </c>
      <c r="J51" s="80"/>
      <c r="K51" s="72" t="s">
        <v>44</v>
      </c>
      <c r="L51" s="31">
        <f>SUM(L46:L50)</f>
        <v>0</v>
      </c>
      <c r="M51" s="31">
        <f>SUM(M46:M50)</f>
        <v>0</v>
      </c>
      <c r="N51" s="73">
        <f>SUM(N46:N50)</f>
        <v>0</v>
      </c>
    </row>
    <row r="52" spans="1:14" s="35" customFormat="1" ht="14.25" thickTop="1">
      <c r="A52" s="76"/>
      <c r="B52" s="76"/>
      <c r="C52" s="76"/>
      <c r="D52" s="76"/>
      <c r="E52" s="68"/>
      <c r="F52" s="76"/>
      <c r="G52" s="76"/>
      <c r="H52" s="76"/>
      <c r="I52" s="76"/>
      <c r="J52" s="68"/>
      <c r="K52" s="76"/>
      <c r="L52" s="76"/>
      <c r="M52" s="76"/>
      <c r="N52" s="76"/>
    </row>
    <row r="53" spans="1:14">
      <c r="A53" s="69">
        <v>35</v>
      </c>
      <c r="B53" s="69">
        <v>501</v>
      </c>
      <c r="C53" s="69">
        <v>460</v>
      </c>
      <c r="D53" s="69">
        <f t="shared" ref="D53:D57" si="21">SUM(B53:C53)</f>
        <v>961</v>
      </c>
      <c r="E53" s="74"/>
      <c r="F53" s="69">
        <v>75</v>
      </c>
      <c r="G53" s="69">
        <v>270</v>
      </c>
      <c r="H53" s="69">
        <v>334</v>
      </c>
      <c r="I53" s="69">
        <f t="shared" ref="I53:I57" si="22">SUM(G53:H53)</f>
        <v>604</v>
      </c>
      <c r="J53" s="70"/>
      <c r="K53" s="69">
        <v>115</v>
      </c>
      <c r="L53" s="69">
        <v>0</v>
      </c>
      <c r="M53" s="69">
        <v>0</v>
      </c>
      <c r="N53" s="69">
        <f t="shared" ref="N53:N57" si="23">SUM(L53:M53)</f>
        <v>0</v>
      </c>
    </row>
    <row r="54" spans="1:14">
      <c r="A54" s="69">
        <v>36</v>
      </c>
      <c r="B54" s="69">
        <v>494</v>
      </c>
      <c r="C54" s="69">
        <v>506</v>
      </c>
      <c r="D54" s="69">
        <f t="shared" si="21"/>
        <v>1000</v>
      </c>
      <c r="E54" s="74"/>
      <c r="F54" s="69">
        <v>76</v>
      </c>
      <c r="G54" s="69">
        <v>273</v>
      </c>
      <c r="H54" s="69">
        <v>331</v>
      </c>
      <c r="I54" s="69">
        <f t="shared" si="22"/>
        <v>604</v>
      </c>
      <c r="J54" s="70"/>
      <c r="K54" s="69">
        <v>116</v>
      </c>
      <c r="L54" s="69">
        <v>0</v>
      </c>
      <c r="M54" s="69">
        <v>0</v>
      </c>
      <c r="N54" s="69">
        <f t="shared" si="23"/>
        <v>0</v>
      </c>
    </row>
    <row r="55" spans="1:14">
      <c r="A55" s="69">
        <v>37</v>
      </c>
      <c r="B55" s="69">
        <v>504</v>
      </c>
      <c r="C55" s="69">
        <v>457</v>
      </c>
      <c r="D55" s="69">
        <f t="shared" si="21"/>
        <v>961</v>
      </c>
      <c r="E55" s="74"/>
      <c r="F55" s="69">
        <v>77</v>
      </c>
      <c r="G55" s="69">
        <v>273</v>
      </c>
      <c r="H55" s="69">
        <v>292</v>
      </c>
      <c r="I55" s="69">
        <f t="shared" si="22"/>
        <v>565</v>
      </c>
      <c r="J55" s="70"/>
      <c r="K55" s="69">
        <v>117</v>
      </c>
      <c r="L55" s="69">
        <v>0</v>
      </c>
      <c r="M55" s="69">
        <v>0</v>
      </c>
      <c r="N55" s="69">
        <f t="shared" si="23"/>
        <v>0</v>
      </c>
    </row>
    <row r="56" spans="1:14">
      <c r="A56" s="69">
        <v>38</v>
      </c>
      <c r="B56" s="69">
        <v>475</v>
      </c>
      <c r="C56" s="69">
        <v>480</v>
      </c>
      <c r="D56" s="69">
        <f t="shared" si="21"/>
        <v>955</v>
      </c>
      <c r="E56" s="74"/>
      <c r="F56" s="69">
        <v>78</v>
      </c>
      <c r="G56" s="69">
        <v>257</v>
      </c>
      <c r="H56" s="69">
        <v>256</v>
      </c>
      <c r="I56" s="69">
        <f t="shared" si="22"/>
        <v>513</v>
      </c>
      <c r="J56" s="70"/>
      <c r="K56" s="69">
        <v>118</v>
      </c>
      <c r="L56" s="69">
        <v>0</v>
      </c>
      <c r="M56" s="69">
        <v>0</v>
      </c>
      <c r="N56" s="69">
        <f t="shared" si="23"/>
        <v>0</v>
      </c>
    </row>
    <row r="57" spans="1:14" ht="14.25" thickBot="1">
      <c r="A57" s="71">
        <v>39</v>
      </c>
      <c r="B57" s="69">
        <v>565</v>
      </c>
      <c r="C57" s="69">
        <v>515</v>
      </c>
      <c r="D57" s="69">
        <f t="shared" si="21"/>
        <v>1080</v>
      </c>
      <c r="E57" s="74"/>
      <c r="F57" s="69">
        <v>79</v>
      </c>
      <c r="G57" s="69">
        <v>205</v>
      </c>
      <c r="H57" s="69">
        <v>223</v>
      </c>
      <c r="I57" s="69">
        <f t="shared" si="22"/>
        <v>428</v>
      </c>
      <c r="J57" s="70"/>
      <c r="K57" s="69">
        <v>119</v>
      </c>
      <c r="L57" s="69">
        <v>0</v>
      </c>
      <c r="M57" s="69">
        <v>0</v>
      </c>
      <c r="N57" s="69">
        <f t="shared" si="23"/>
        <v>0</v>
      </c>
    </row>
    <row r="58" spans="1:14" ht="15" thickTop="1" thickBot="1">
      <c r="A58" s="72" t="s">
        <v>44</v>
      </c>
      <c r="B58" s="31">
        <f>SUM(B53:B57)</f>
        <v>2539</v>
      </c>
      <c r="C58" s="31">
        <f>SUM(C53:C57)</f>
        <v>2418</v>
      </c>
      <c r="D58" s="73">
        <f>SUM(D53:D57)</f>
        <v>4957</v>
      </c>
      <c r="E58" s="74"/>
      <c r="F58" s="72" t="s">
        <v>44</v>
      </c>
      <c r="G58" s="31">
        <f>SUM(G53:G57)</f>
        <v>1278</v>
      </c>
      <c r="H58" s="31">
        <f>SUM(H53:H57)</f>
        <v>1436</v>
      </c>
      <c r="I58" s="73">
        <f>SUM(I53:I57)</f>
        <v>2714</v>
      </c>
      <c r="J58" s="74"/>
      <c r="K58" s="72" t="s">
        <v>44</v>
      </c>
      <c r="L58" s="31">
        <f>SUM(L53:L57)</f>
        <v>0</v>
      </c>
      <c r="M58" s="31">
        <f>SUM(M53:M57)</f>
        <v>0</v>
      </c>
      <c r="N58" s="73">
        <f>SUM(N53:N57)</f>
        <v>0</v>
      </c>
    </row>
    <row r="59" spans="1:14" ht="14.25" thickTop="1">
      <c r="A59" s="12"/>
      <c r="B59" s="12"/>
      <c r="C59" s="12"/>
      <c r="D59" s="12"/>
      <c r="E59" s="68"/>
      <c r="F59" s="12"/>
      <c r="G59" s="12"/>
      <c r="H59" s="12"/>
      <c r="I59" s="12"/>
      <c r="J59" s="68"/>
      <c r="K59" s="12"/>
      <c r="L59" s="12"/>
      <c r="M59" s="12"/>
      <c r="N59" s="12"/>
    </row>
    <row r="60" spans="1:14">
      <c r="A60" s="12"/>
      <c r="B60" s="12"/>
      <c r="C60" s="12"/>
      <c r="D60" s="12"/>
      <c r="E60" s="68"/>
      <c r="F60" s="12"/>
      <c r="G60" s="12"/>
      <c r="H60" s="12"/>
      <c r="I60" s="12"/>
      <c r="J60" s="68"/>
      <c r="K60" s="69" t="s">
        <v>45</v>
      </c>
      <c r="L60" s="69">
        <f>B9+B16+B23+B30+B37+B44+B51+B58+G9+G16+G23+G30+G37+G44+G51+G58+L9+L16+L23+L30+L37+L44+L51+L58</f>
        <v>34789</v>
      </c>
      <c r="M60" s="69">
        <f>C9+C16+C23+C30+C37+C44+C51+C58+H9+H16+H23+H30+H37+H44+H51+H58+M9+M16+M23+M30+M37+M44+M51+M58</f>
        <v>35020</v>
      </c>
      <c r="N60" s="69">
        <f>D9+D16+D23+D30+D37+D44+D51+D58+I9+I16+I23+I30+I37+I44+I51+I58+N9+N16+N23+N30+N37+N44+N51+N58</f>
        <v>69809</v>
      </c>
    </row>
    <row r="61" spans="1:14">
      <c r="A61" s="12"/>
      <c r="B61" s="12"/>
      <c r="C61" s="12"/>
      <c r="D61" s="12"/>
      <c r="E61" s="68"/>
      <c r="F61" s="12"/>
      <c r="G61" s="12"/>
      <c r="H61" s="12"/>
      <c r="I61" s="12"/>
      <c r="J61" s="68"/>
      <c r="K61" s="12"/>
      <c r="L61" s="12"/>
      <c r="M61" s="12"/>
      <c r="N61" s="12"/>
    </row>
    <row r="62" spans="1:14">
      <c r="A62" s="12"/>
      <c r="B62" s="12"/>
      <c r="C62" s="12"/>
      <c r="D62" s="12"/>
      <c r="E62" s="68"/>
      <c r="F62" s="12"/>
      <c r="G62" s="12"/>
      <c r="H62" s="12"/>
      <c r="I62" s="12"/>
      <c r="J62" s="68"/>
      <c r="K62" s="12"/>
      <c r="L62" s="12"/>
      <c r="M62" s="12"/>
      <c r="N62" s="12"/>
    </row>
    <row r="63" spans="1:14">
      <c r="A63" s="12"/>
      <c r="B63" s="12"/>
      <c r="C63" s="12"/>
      <c r="D63" s="12"/>
      <c r="E63" s="68"/>
      <c r="F63" s="12"/>
      <c r="G63" s="12"/>
      <c r="H63" s="12"/>
      <c r="I63" s="12"/>
      <c r="J63" s="68"/>
      <c r="K63" s="12"/>
      <c r="L63" s="12"/>
      <c r="M63" s="12"/>
      <c r="N63" s="12"/>
    </row>
    <row r="64" spans="1:14">
      <c r="A64" s="12"/>
      <c r="B64" s="12"/>
      <c r="C64" s="12"/>
      <c r="D64" s="12"/>
      <c r="E64" s="68"/>
      <c r="F64" s="12"/>
      <c r="G64" s="12"/>
      <c r="H64" s="12"/>
      <c r="I64" s="12"/>
      <c r="J64" s="68"/>
      <c r="K64" s="12"/>
      <c r="L64" s="12"/>
      <c r="M64" s="12"/>
      <c r="N64" s="12"/>
    </row>
    <row r="65" spans="1:14">
      <c r="A65" s="12"/>
      <c r="B65" s="12"/>
      <c r="C65" s="12"/>
      <c r="D65" s="12"/>
      <c r="E65" s="68"/>
      <c r="F65" s="12"/>
      <c r="G65" s="12"/>
      <c r="H65" s="12"/>
      <c r="I65" s="12"/>
      <c r="J65" s="68"/>
      <c r="K65" s="12"/>
      <c r="L65" s="12"/>
      <c r="M65" s="12"/>
      <c r="N65" s="12"/>
    </row>
    <row r="66" spans="1:14">
      <c r="A66" s="12"/>
      <c r="B66" s="12"/>
      <c r="C66" s="12"/>
      <c r="D66" s="12"/>
      <c r="E66" s="68"/>
      <c r="F66" s="12"/>
      <c r="G66" s="12"/>
      <c r="H66" s="12"/>
      <c r="I66" s="12"/>
      <c r="J66" s="68"/>
      <c r="K66" s="12"/>
      <c r="L66" s="12"/>
      <c r="M66" s="12"/>
      <c r="N66" s="12"/>
    </row>
    <row r="67" spans="1:14">
      <c r="A67" s="12"/>
      <c r="B67" s="12"/>
      <c r="C67" s="12"/>
      <c r="D67" s="12"/>
      <c r="E67" s="68"/>
      <c r="F67" s="12"/>
      <c r="G67" s="12"/>
      <c r="H67" s="12"/>
      <c r="I67" s="12"/>
      <c r="J67" s="68"/>
      <c r="K67" s="12"/>
      <c r="L67" s="12"/>
      <c r="M67" s="12"/>
      <c r="N67" s="12"/>
    </row>
    <row r="68" spans="1:14">
      <c r="A68" s="12"/>
      <c r="B68" s="12"/>
      <c r="C68" s="12"/>
      <c r="D68" s="12"/>
      <c r="E68" s="68"/>
      <c r="F68" s="12"/>
      <c r="G68" s="12"/>
      <c r="H68" s="12"/>
      <c r="I68" s="12"/>
      <c r="J68" s="68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73" zoomScaleNormal="100" workbookViewId="0">
      <selection activeCell="I77" sqref="I77:L91"/>
    </sheetView>
  </sheetViews>
  <sheetFormatPr defaultRowHeight="12.75" customHeight="1"/>
  <cols>
    <col min="1" max="1" width="9" style="88" hidden="1" customWidth="1"/>
    <col min="2" max="2" width="32.625" style="88" customWidth="1"/>
    <col min="3" max="6" width="8.125" style="102" customWidth="1"/>
    <col min="7" max="7" width="8.125" style="102" hidden="1" customWidth="1"/>
    <col min="8" max="8" width="32.625" style="88" customWidth="1"/>
    <col min="9" max="12" width="8.125" style="102" customWidth="1"/>
    <col min="13" max="258" width="9" style="88"/>
    <col min="259" max="259" width="32.625" style="88" customWidth="1"/>
    <col min="260" max="263" width="8.125" style="88" customWidth="1"/>
    <col min="264" max="264" width="32.625" style="88" customWidth="1"/>
    <col min="265" max="268" width="8.125" style="88" customWidth="1"/>
    <col min="269" max="514" width="9" style="88"/>
    <col min="515" max="515" width="32.625" style="88" customWidth="1"/>
    <col min="516" max="519" width="8.125" style="88" customWidth="1"/>
    <col min="520" max="520" width="32.625" style="88" customWidth="1"/>
    <col min="521" max="524" width="8.125" style="88" customWidth="1"/>
    <col min="525" max="770" width="9" style="88"/>
    <col min="771" max="771" width="32.625" style="88" customWidth="1"/>
    <col min="772" max="775" width="8.125" style="88" customWidth="1"/>
    <col min="776" max="776" width="32.625" style="88" customWidth="1"/>
    <col min="777" max="780" width="8.125" style="88" customWidth="1"/>
    <col min="781" max="1026" width="9" style="88"/>
    <col min="1027" max="1027" width="32.625" style="88" customWidth="1"/>
    <col min="1028" max="1031" width="8.125" style="88" customWidth="1"/>
    <col min="1032" max="1032" width="32.625" style="88" customWidth="1"/>
    <col min="1033" max="1036" width="8.125" style="88" customWidth="1"/>
    <col min="1037" max="1282" width="9" style="88"/>
    <col min="1283" max="1283" width="32.625" style="88" customWidth="1"/>
    <col min="1284" max="1287" width="8.125" style="88" customWidth="1"/>
    <col min="1288" max="1288" width="32.625" style="88" customWidth="1"/>
    <col min="1289" max="1292" width="8.125" style="88" customWidth="1"/>
    <col min="1293" max="1538" width="9" style="88"/>
    <col min="1539" max="1539" width="32.625" style="88" customWidth="1"/>
    <col min="1540" max="1543" width="8.125" style="88" customWidth="1"/>
    <col min="1544" max="1544" width="32.625" style="88" customWidth="1"/>
    <col min="1545" max="1548" width="8.125" style="88" customWidth="1"/>
    <col min="1549" max="1794" width="9" style="88"/>
    <col min="1795" max="1795" width="32.625" style="88" customWidth="1"/>
    <col min="1796" max="1799" width="8.125" style="88" customWidth="1"/>
    <col min="1800" max="1800" width="32.625" style="88" customWidth="1"/>
    <col min="1801" max="1804" width="8.125" style="88" customWidth="1"/>
    <col min="1805" max="2050" width="9" style="88"/>
    <col min="2051" max="2051" width="32.625" style="88" customWidth="1"/>
    <col min="2052" max="2055" width="8.125" style="88" customWidth="1"/>
    <col min="2056" max="2056" width="32.625" style="88" customWidth="1"/>
    <col min="2057" max="2060" width="8.125" style="88" customWidth="1"/>
    <col min="2061" max="2306" width="9" style="88"/>
    <col min="2307" max="2307" width="32.625" style="88" customWidth="1"/>
    <col min="2308" max="2311" width="8.125" style="88" customWidth="1"/>
    <col min="2312" max="2312" width="32.625" style="88" customWidth="1"/>
    <col min="2313" max="2316" width="8.125" style="88" customWidth="1"/>
    <col min="2317" max="2562" width="9" style="88"/>
    <col min="2563" max="2563" width="32.625" style="88" customWidth="1"/>
    <col min="2564" max="2567" width="8.125" style="88" customWidth="1"/>
    <col min="2568" max="2568" width="32.625" style="88" customWidth="1"/>
    <col min="2569" max="2572" width="8.125" style="88" customWidth="1"/>
    <col min="2573" max="2818" width="9" style="88"/>
    <col min="2819" max="2819" width="32.625" style="88" customWidth="1"/>
    <col min="2820" max="2823" width="8.125" style="88" customWidth="1"/>
    <col min="2824" max="2824" width="32.625" style="88" customWidth="1"/>
    <col min="2825" max="2828" width="8.125" style="88" customWidth="1"/>
    <col min="2829" max="3074" width="9" style="88"/>
    <col min="3075" max="3075" width="32.625" style="88" customWidth="1"/>
    <col min="3076" max="3079" width="8.125" style="88" customWidth="1"/>
    <col min="3080" max="3080" width="32.625" style="88" customWidth="1"/>
    <col min="3081" max="3084" width="8.125" style="88" customWidth="1"/>
    <col min="3085" max="3330" width="9" style="88"/>
    <col min="3331" max="3331" width="32.625" style="88" customWidth="1"/>
    <col min="3332" max="3335" width="8.125" style="88" customWidth="1"/>
    <col min="3336" max="3336" width="32.625" style="88" customWidth="1"/>
    <col min="3337" max="3340" width="8.125" style="88" customWidth="1"/>
    <col min="3341" max="3586" width="9" style="88"/>
    <col min="3587" max="3587" width="32.625" style="88" customWidth="1"/>
    <col min="3588" max="3591" width="8.125" style="88" customWidth="1"/>
    <col min="3592" max="3592" width="32.625" style="88" customWidth="1"/>
    <col min="3593" max="3596" width="8.125" style="88" customWidth="1"/>
    <col min="3597" max="3842" width="9" style="88"/>
    <col min="3843" max="3843" width="32.625" style="88" customWidth="1"/>
    <col min="3844" max="3847" width="8.125" style="88" customWidth="1"/>
    <col min="3848" max="3848" width="32.625" style="88" customWidth="1"/>
    <col min="3849" max="3852" width="8.125" style="88" customWidth="1"/>
    <col min="3853" max="4098" width="9" style="88"/>
    <col min="4099" max="4099" width="32.625" style="88" customWidth="1"/>
    <col min="4100" max="4103" width="8.125" style="88" customWidth="1"/>
    <col min="4104" max="4104" width="32.625" style="88" customWidth="1"/>
    <col min="4105" max="4108" width="8.125" style="88" customWidth="1"/>
    <col min="4109" max="4354" width="9" style="88"/>
    <col min="4355" max="4355" width="32.625" style="88" customWidth="1"/>
    <col min="4356" max="4359" width="8.125" style="88" customWidth="1"/>
    <col min="4360" max="4360" width="32.625" style="88" customWidth="1"/>
    <col min="4361" max="4364" width="8.125" style="88" customWidth="1"/>
    <col min="4365" max="4610" width="9" style="88"/>
    <col min="4611" max="4611" width="32.625" style="88" customWidth="1"/>
    <col min="4612" max="4615" width="8.125" style="88" customWidth="1"/>
    <col min="4616" max="4616" width="32.625" style="88" customWidth="1"/>
    <col min="4617" max="4620" width="8.125" style="88" customWidth="1"/>
    <col min="4621" max="4866" width="9" style="88"/>
    <col min="4867" max="4867" width="32.625" style="88" customWidth="1"/>
    <col min="4868" max="4871" width="8.125" style="88" customWidth="1"/>
    <col min="4872" max="4872" width="32.625" style="88" customWidth="1"/>
    <col min="4873" max="4876" width="8.125" style="88" customWidth="1"/>
    <col min="4877" max="5122" width="9" style="88"/>
    <col min="5123" max="5123" width="32.625" style="88" customWidth="1"/>
    <col min="5124" max="5127" width="8.125" style="88" customWidth="1"/>
    <col min="5128" max="5128" width="32.625" style="88" customWidth="1"/>
    <col min="5129" max="5132" width="8.125" style="88" customWidth="1"/>
    <col min="5133" max="5378" width="9" style="88"/>
    <col min="5379" max="5379" width="32.625" style="88" customWidth="1"/>
    <col min="5380" max="5383" width="8.125" style="88" customWidth="1"/>
    <col min="5384" max="5384" width="32.625" style="88" customWidth="1"/>
    <col min="5385" max="5388" width="8.125" style="88" customWidth="1"/>
    <col min="5389" max="5634" width="9" style="88"/>
    <col min="5635" max="5635" width="32.625" style="88" customWidth="1"/>
    <col min="5636" max="5639" width="8.125" style="88" customWidth="1"/>
    <col min="5640" max="5640" width="32.625" style="88" customWidth="1"/>
    <col min="5641" max="5644" width="8.125" style="88" customWidth="1"/>
    <col min="5645" max="5890" width="9" style="88"/>
    <col min="5891" max="5891" width="32.625" style="88" customWidth="1"/>
    <col min="5892" max="5895" width="8.125" style="88" customWidth="1"/>
    <col min="5896" max="5896" width="32.625" style="88" customWidth="1"/>
    <col min="5897" max="5900" width="8.125" style="88" customWidth="1"/>
    <col min="5901" max="6146" width="9" style="88"/>
    <col min="6147" max="6147" width="32.625" style="88" customWidth="1"/>
    <col min="6148" max="6151" width="8.125" style="88" customWidth="1"/>
    <col min="6152" max="6152" width="32.625" style="88" customWidth="1"/>
    <col min="6153" max="6156" width="8.125" style="88" customWidth="1"/>
    <col min="6157" max="6402" width="9" style="88"/>
    <col min="6403" max="6403" width="32.625" style="88" customWidth="1"/>
    <col min="6404" max="6407" width="8.125" style="88" customWidth="1"/>
    <col min="6408" max="6408" width="32.625" style="88" customWidth="1"/>
    <col min="6409" max="6412" width="8.125" style="88" customWidth="1"/>
    <col min="6413" max="6658" width="9" style="88"/>
    <col min="6659" max="6659" width="32.625" style="88" customWidth="1"/>
    <col min="6660" max="6663" width="8.125" style="88" customWidth="1"/>
    <col min="6664" max="6664" width="32.625" style="88" customWidth="1"/>
    <col min="6665" max="6668" width="8.125" style="88" customWidth="1"/>
    <col min="6669" max="6914" width="9" style="88"/>
    <col min="6915" max="6915" width="32.625" style="88" customWidth="1"/>
    <col min="6916" max="6919" width="8.125" style="88" customWidth="1"/>
    <col min="6920" max="6920" width="32.625" style="88" customWidth="1"/>
    <col min="6921" max="6924" width="8.125" style="88" customWidth="1"/>
    <col min="6925" max="7170" width="9" style="88"/>
    <col min="7171" max="7171" width="32.625" style="88" customWidth="1"/>
    <col min="7172" max="7175" width="8.125" style="88" customWidth="1"/>
    <col min="7176" max="7176" width="32.625" style="88" customWidth="1"/>
    <col min="7177" max="7180" width="8.125" style="88" customWidth="1"/>
    <col min="7181" max="7426" width="9" style="88"/>
    <col min="7427" max="7427" width="32.625" style="88" customWidth="1"/>
    <col min="7428" max="7431" width="8.125" style="88" customWidth="1"/>
    <col min="7432" max="7432" width="32.625" style="88" customWidth="1"/>
    <col min="7433" max="7436" width="8.125" style="88" customWidth="1"/>
    <col min="7437" max="7682" width="9" style="88"/>
    <col min="7683" max="7683" width="32.625" style="88" customWidth="1"/>
    <col min="7684" max="7687" width="8.125" style="88" customWidth="1"/>
    <col min="7688" max="7688" width="32.625" style="88" customWidth="1"/>
    <col min="7689" max="7692" width="8.125" style="88" customWidth="1"/>
    <col min="7693" max="7938" width="9" style="88"/>
    <col min="7939" max="7939" width="32.625" style="88" customWidth="1"/>
    <col min="7940" max="7943" width="8.125" style="88" customWidth="1"/>
    <col min="7944" max="7944" width="32.625" style="88" customWidth="1"/>
    <col min="7945" max="7948" width="8.125" style="88" customWidth="1"/>
    <col min="7949" max="8194" width="9" style="88"/>
    <col min="8195" max="8195" width="32.625" style="88" customWidth="1"/>
    <col min="8196" max="8199" width="8.125" style="88" customWidth="1"/>
    <col min="8200" max="8200" width="32.625" style="88" customWidth="1"/>
    <col min="8201" max="8204" width="8.125" style="88" customWidth="1"/>
    <col min="8205" max="8450" width="9" style="88"/>
    <col min="8451" max="8451" width="32.625" style="88" customWidth="1"/>
    <col min="8452" max="8455" width="8.125" style="88" customWidth="1"/>
    <col min="8456" max="8456" width="32.625" style="88" customWidth="1"/>
    <col min="8457" max="8460" width="8.125" style="88" customWidth="1"/>
    <col min="8461" max="8706" width="9" style="88"/>
    <col min="8707" max="8707" width="32.625" style="88" customWidth="1"/>
    <col min="8708" max="8711" width="8.125" style="88" customWidth="1"/>
    <col min="8712" max="8712" width="32.625" style="88" customWidth="1"/>
    <col min="8713" max="8716" width="8.125" style="88" customWidth="1"/>
    <col min="8717" max="8962" width="9" style="88"/>
    <col min="8963" max="8963" width="32.625" style="88" customWidth="1"/>
    <col min="8964" max="8967" width="8.125" style="88" customWidth="1"/>
    <col min="8968" max="8968" width="32.625" style="88" customWidth="1"/>
    <col min="8969" max="8972" width="8.125" style="88" customWidth="1"/>
    <col min="8973" max="9218" width="9" style="88"/>
    <col min="9219" max="9219" width="32.625" style="88" customWidth="1"/>
    <col min="9220" max="9223" width="8.125" style="88" customWidth="1"/>
    <col min="9224" max="9224" width="32.625" style="88" customWidth="1"/>
    <col min="9225" max="9228" width="8.125" style="88" customWidth="1"/>
    <col min="9229" max="9474" width="9" style="88"/>
    <col min="9475" max="9475" width="32.625" style="88" customWidth="1"/>
    <col min="9476" max="9479" width="8.125" style="88" customWidth="1"/>
    <col min="9480" max="9480" width="32.625" style="88" customWidth="1"/>
    <col min="9481" max="9484" width="8.125" style="88" customWidth="1"/>
    <col min="9485" max="9730" width="9" style="88"/>
    <col min="9731" max="9731" width="32.625" style="88" customWidth="1"/>
    <col min="9732" max="9735" width="8.125" style="88" customWidth="1"/>
    <col min="9736" max="9736" width="32.625" style="88" customWidth="1"/>
    <col min="9737" max="9740" width="8.125" style="88" customWidth="1"/>
    <col min="9741" max="9986" width="9" style="88"/>
    <col min="9987" max="9987" width="32.625" style="88" customWidth="1"/>
    <col min="9988" max="9991" width="8.125" style="88" customWidth="1"/>
    <col min="9992" max="9992" width="32.625" style="88" customWidth="1"/>
    <col min="9993" max="9996" width="8.125" style="88" customWidth="1"/>
    <col min="9997" max="10242" width="9" style="88"/>
    <col min="10243" max="10243" width="32.625" style="88" customWidth="1"/>
    <col min="10244" max="10247" width="8.125" style="88" customWidth="1"/>
    <col min="10248" max="10248" width="32.625" style="88" customWidth="1"/>
    <col min="10249" max="10252" width="8.125" style="88" customWidth="1"/>
    <col min="10253" max="10498" width="9" style="88"/>
    <col min="10499" max="10499" width="32.625" style="88" customWidth="1"/>
    <col min="10500" max="10503" width="8.125" style="88" customWidth="1"/>
    <col min="10504" max="10504" width="32.625" style="88" customWidth="1"/>
    <col min="10505" max="10508" width="8.125" style="88" customWidth="1"/>
    <col min="10509" max="10754" width="9" style="88"/>
    <col min="10755" max="10755" width="32.625" style="88" customWidth="1"/>
    <col min="10756" max="10759" width="8.125" style="88" customWidth="1"/>
    <col min="10760" max="10760" width="32.625" style="88" customWidth="1"/>
    <col min="10761" max="10764" width="8.125" style="88" customWidth="1"/>
    <col min="10765" max="11010" width="9" style="88"/>
    <col min="11011" max="11011" width="32.625" style="88" customWidth="1"/>
    <col min="11012" max="11015" width="8.125" style="88" customWidth="1"/>
    <col min="11016" max="11016" width="32.625" style="88" customWidth="1"/>
    <col min="11017" max="11020" width="8.125" style="88" customWidth="1"/>
    <col min="11021" max="11266" width="9" style="88"/>
    <col min="11267" max="11267" width="32.625" style="88" customWidth="1"/>
    <col min="11268" max="11271" width="8.125" style="88" customWidth="1"/>
    <col min="11272" max="11272" width="32.625" style="88" customWidth="1"/>
    <col min="11273" max="11276" width="8.125" style="88" customWidth="1"/>
    <col min="11277" max="11522" width="9" style="88"/>
    <col min="11523" max="11523" width="32.625" style="88" customWidth="1"/>
    <col min="11524" max="11527" width="8.125" style="88" customWidth="1"/>
    <col min="11528" max="11528" width="32.625" style="88" customWidth="1"/>
    <col min="11529" max="11532" width="8.125" style="88" customWidth="1"/>
    <col min="11533" max="11778" width="9" style="88"/>
    <col min="11779" max="11779" width="32.625" style="88" customWidth="1"/>
    <col min="11780" max="11783" width="8.125" style="88" customWidth="1"/>
    <col min="11784" max="11784" width="32.625" style="88" customWidth="1"/>
    <col min="11785" max="11788" width="8.125" style="88" customWidth="1"/>
    <col min="11789" max="12034" width="9" style="88"/>
    <col min="12035" max="12035" width="32.625" style="88" customWidth="1"/>
    <col min="12036" max="12039" width="8.125" style="88" customWidth="1"/>
    <col min="12040" max="12040" width="32.625" style="88" customWidth="1"/>
    <col min="12041" max="12044" width="8.125" style="88" customWidth="1"/>
    <col min="12045" max="12290" width="9" style="88"/>
    <col min="12291" max="12291" width="32.625" style="88" customWidth="1"/>
    <col min="12292" max="12295" width="8.125" style="88" customWidth="1"/>
    <col min="12296" max="12296" width="32.625" style="88" customWidth="1"/>
    <col min="12297" max="12300" width="8.125" style="88" customWidth="1"/>
    <col min="12301" max="12546" width="9" style="88"/>
    <col min="12547" max="12547" width="32.625" style="88" customWidth="1"/>
    <col min="12548" max="12551" width="8.125" style="88" customWidth="1"/>
    <col min="12552" max="12552" width="32.625" style="88" customWidth="1"/>
    <col min="12553" max="12556" width="8.125" style="88" customWidth="1"/>
    <col min="12557" max="12802" width="9" style="88"/>
    <col min="12803" max="12803" width="32.625" style="88" customWidth="1"/>
    <col min="12804" max="12807" width="8.125" style="88" customWidth="1"/>
    <col min="12808" max="12808" width="32.625" style="88" customWidth="1"/>
    <col min="12809" max="12812" width="8.125" style="88" customWidth="1"/>
    <col min="12813" max="13058" width="9" style="88"/>
    <col min="13059" max="13059" width="32.625" style="88" customWidth="1"/>
    <col min="13060" max="13063" width="8.125" style="88" customWidth="1"/>
    <col min="13064" max="13064" width="32.625" style="88" customWidth="1"/>
    <col min="13065" max="13068" width="8.125" style="88" customWidth="1"/>
    <col min="13069" max="13314" width="9" style="88"/>
    <col min="13315" max="13315" width="32.625" style="88" customWidth="1"/>
    <col min="13316" max="13319" width="8.125" style="88" customWidth="1"/>
    <col min="13320" max="13320" width="32.625" style="88" customWidth="1"/>
    <col min="13321" max="13324" width="8.125" style="88" customWidth="1"/>
    <col min="13325" max="13570" width="9" style="88"/>
    <col min="13571" max="13571" width="32.625" style="88" customWidth="1"/>
    <col min="13572" max="13575" width="8.125" style="88" customWidth="1"/>
    <col min="13576" max="13576" width="32.625" style="88" customWidth="1"/>
    <col min="13577" max="13580" width="8.125" style="88" customWidth="1"/>
    <col min="13581" max="13826" width="9" style="88"/>
    <col min="13827" max="13827" width="32.625" style="88" customWidth="1"/>
    <col min="13828" max="13831" width="8.125" style="88" customWidth="1"/>
    <col min="13832" max="13832" width="32.625" style="88" customWidth="1"/>
    <col min="13833" max="13836" width="8.125" style="88" customWidth="1"/>
    <col min="13837" max="14082" width="9" style="88"/>
    <col min="14083" max="14083" width="32.625" style="88" customWidth="1"/>
    <col min="14084" max="14087" width="8.125" style="88" customWidth="1"/>
    <col min="14088" max="14088" width="32.625" style="88" customWidth="1"/>
    <col min="14089" max="14092" width="8.125" style="88" customWidth="1"/>
    <col min="14093" max="14338" width="9" style="88"/>
    <col min="14339" max="14339" width="32.625" style="88" customWidth="1"/>
    <col min="14340" max="14343" width="8.125" style="88" customWidth="1"/>
    <col min="14344" max="14344" width="32.625" style="88" customWidth="1"/>
    <col min="14345" max="14348" width="8.125" style="88" customWidth="1"/>
    <col min="14349" max="14594" width="9" style="88"/>
    <col min="14595" max="14595" width="32.625" style="88" customWidth="1"/>
    <col min="14596" max="14599" width="8.125" style="88" customWidth="1"/>
    <col min="14600" max="14600" width="32.625" style="88" customWidth="1"/>
    <col min="14601" max="14604" width="8.125" style="88" customWidth="1"/>
    <col min="14605" max="14850" width="9" style="88"/>
    <col min="14851" max="14851" width="32.625" style="88" customWidth="1"/>
    <col min="14852" max="14855" width="8.125" style="88" customWidth="1"/>
    <col min="14856" max="14856" width="32.625" style="88" customWidth="1"/>
    <col min="14857" max="14860" width="8.125" style="88" customWidth="1"/>
    <col min="14861" max="15106" width="9" style="88"/>
    <col min="15107" max="15107" width="32.625" style="88" customWidth="1"/>
    <col min="15108" max="15111" width="8.125" style="88" customWidth="1"/>
    <col min="15112" max="15112" width="32.625" style="88" customWidth="1"/>
    <col min="15113" max="15116" width="8.125" style="88" customWidth="1"/>
    <col min="15117" max="15362" width="9" style="88"/>
    <col min="15363" max="15363" width="32.625" style="88" customWidth="1"/>
    <col min="15364" max="15367" width="8.125" style="88" customWidth="1"/>
    <col min="15368" max="15368" width="32.625" style="88" customWidth="1"/>
    <col min="15369" max="15372" width="8.125" style="88" customWidth="1"/>
    <col min="15373" max="15618" width="9" style="88"/>
    <col min="15619" max="15619" width="32.625" style="88" customWidth="1"/>
    <col min="15620" max="15623" width="8.125" style="88" customWidth="1"/>
    <col min="15624" max="15624" width="32.625" style="88" customWidth="1"/>
    <col min="15625" max="15628" width="8.125" style="88" customWidth="1"/>
    <col min="15629" max="15874" width="9" style="88"/>
    <col min="15875" max="15875" width="32.625" style="88" customWidth="1"/>
    <col min="15876" max="15879" width="8.125" style="88" customWidth="1"/>
    <col min="15880" max="15880" width="32.625" style="88" customWidth="1"/>
    <col min="15881" max="15884" width="8.125" style="88" customWidth="1"/>
    <col min="15885" max="16130" width="9" style="88"/>
    <col min="16131" max="16131" width="32.625" style="88" customWidth="1"/>
    <col min="16132" max="16135" width="8.125" style="88" customWidth="1"/>
    <col min="16136" max="16136" width="32.625" style="88" customWidth="1"/>
    <col min="16137" max="16140" width="8.125" style="88" customWidth="1"/>
    <col min="16141" max="16384" width="9" style="88"/>
  </cols>
  <sheetData>
    <row r="1" spans="1:12" s="81" customFormat="1" ht="12.75" customHeight="1" thickBot="1">
      <c r="B1" s="82" t="s">
        <v>46</v>
      </c>
      <c r="C1" s="126" t="s">
        <v>6</v>
      </c>
      <c r="D1" s="128" t="s">
        <v>7</v>
      </c>
      <c r="E1" s="126" t="s">
        <v>8</v>
      </c>
      <c r="F1" s="127" t="s">
        <v>9</v>
      </c>
      <c r="G1" s="83"/>
      <c r="H1" s="82" t="s">
        <v>46</v>
      </c>
      <c r="I1" s="126" t="s">
        <v>6</v>
      </c>
      <c r="J1" s="128" t="s">
        <v>7</v>
      </c>
      <c r="K1" s="126" t="s">
        <v>8</v>
      </c>
      <c r="L1" s="127" t="s">
        <v>9</v>
      </c>
    </row>
    <row r="2" spans="1:12" ht="12.75" customHeight="1">
      <c r="A2" s="84">
        <v>1001</v>
      </c>
      <c r="B2" s="85" t="s">
        <v>69</v>
      </c>
      <c r="C2" s="139">
        <v>891</v>
      </c>
      <c r="D2" s="139">
        <v>862</v>
      </c>
      <c r="E2" s="139">
        <v>1753</v>
      </c>
      <c r="F2" s="139">
        <v>645</v>
      </c>
      <c r="G2" s="125">
        <v>2001</v>
      </c>
      <c r="H2" s="85" t="s">
        <v>47</v>
      </c>
      <c r="I2" s="139">
        <v>110</v>
      </c>
      <c r="J2" s="139">
        <v>111</v>
      </c>
      <c r="K2" s="139">
        <v>221</v>
      </c>
      <c r="L2" s="141">
        <v>89</v>
      </c>
    </row>
    <row r="3" spans="1:12" ht="12.75" customHeight="1">
      <c r="A3" s="84">
        <v>1002</v>
      </c>
      <c r="B3" s="85" t="s">
        <v>133</v>
      </c>
      <c r="C3" s="140">
        <v>44</v>
      </c>
      <c r="D3" s="140">
        <v>70</v>
      </c>
      <c r="E3" s="140">
        <v>114</v>
      </c>
      <c r="F3" s="140">
        <v>54</v>
      </c>
      <c r="G3" s="121">
        <v>2101</v>
      </c>
      <c r="H3" s="85" t="s">
        <v>48</v>
      </c>
      <c r="I3" s="140">
        <v>707</v>
      </c>
      <c r="J3" s="140">
        <v>676</v>
      </c>
      <c r="K3" s="140">
        <v>1383</v>
      </c>
      <c r="L3" s="142">
        <v>544</v>
      </c>
    </row>
    <row r="4" spans="1:12" ht="12.75" customHeight="1">
      <c r="A4" s="84">
        <v>1003</v>
      </c>
      <c r="B4" s="85" t="s">
        <v>134</v>
      </c>
      <c r="C4" s="140">
        <v>63</v>
      </c>
      <c r="D4" s="140">
        <v>70</v>
      </c>
      <c r="E4" s="140">
        <v>133</v>
      </c>
      <c r="F4" s="140">
        <v>54</v>
      </c>
      <c r="G4" s="121">
        <v>2201</v>
      </c>
      <c r="H4" s="85" t="s">
        <v>49</v>
      </c>
      <c r="I4" s="140">
        <v>291</v>
      </c>
      <c r="J4" s="140">
        <v>299</v>
      </c>
      <c r="K4" s="140">
        <v>590</v>
      </c>
      <c r="L4" s="142">
        <v>210</v>
      </c>
    </row>
    <row r="5" spans="1:12" ht="12.75" customHeight="1">
      <c r="A5" s="84">
        <v>1004</v>
      </c>
      <c r="B5" s="85" t="s">
        <v>135</v>
      </c>
      <c r="C5" s="140">
        <v>110</v>
      </c>
      <c r="D5" s="140">
        <v>120</v>
      </c>
      <c r="E5" s="140">
        <v>230</v>
      </c>
      <c r="F5" s="140">
        <v>88</v>
      </c>
      <c r="G5" s="121">
        <v>2202</v>
      </c>
      <c r="H5" s="85" t="s">
        <v>136</v>
      </c>
      <c r="I5" s="140">
        <v>107</v>
      </c>
      <c r="J5" s="140">
        <v>112</v>
      </c>
      <c r="K5" s="140">
        <v>219</v>
      </c>
      <c r="L5" s="142">
        <v>94</v>
      </c>
    </row>
    <row r="6" spans="1:12" ht="12.75" customHeight="1">
      <c r="A6" s="84">
        <v>1005</v>
      </c>
      <c r="B6" s="85" t="s">
        <v>137</v>
      </c>
      <c r="C6" s="140">
        <v>216</v>
      </c>
      <c r="D6" s="140">
        <v>211</v>
      </c>
      <c r="E6" s="140">
        <v>427</v>
      </c>
      <c r="F6" s="140">
        <v>135</v>
      </c>
      <c r="G6" s="121">
        <v>2301</v>
      </c>
      <c r="H6" s="85" t="s">
        <v>50</v>
      </c>
      <c r="I6" s="140">
        <v>165</v>
      </c>
      <c r="J6" s="140">
        <v>183</v>
      </c>
      <c r="K6" s="140">
        <v>348</v>
      </c>
      <c r="L6" s="142">
        <v>138</v>
      </c>
    </row>
    <row r="7" spans="1:12" ht="12.75" customHeight="1">
      <c r="A7" s="84">
        <v>1101</v>
      </c>
      <c r="B7" s="85" t="s">
        <v>70</v>
      </c>
      <c r="C7" s="140">
        <v>585</v>
      </c>
      <c r="D7" s="140">
        <v>565</v>
      </c>
      <c r="E7" s="140">
        <v>1150</v>
      </c>
      <c r="F7" s="140">
        <v>554</v>
      </c>
      <c r="G7" s="121">
        <v>2302</v>
      </c>
      <c r="H7" s="85" t="s">
        <v>138</v>
      </c>
      <c r="I7" s="140">
        <v>750</v>
      </c>
      <c r="J7" s="140">
        <v>804</v>
      </c>
      <c r="K7" s="140">
        <v>1554</v>
      </c>
      <c r="L7" s="142">
        <v>594</v>
      </c>
    </row>
    <row r="8" spans="1:12" ht="12.75" customHeight="1">
      <c r="A8" s="84">
        <v>1201</v>
      </c>
      <c r="B8" s="85" t="s">
        <v>71</v>
      </c>
      <c r="C8" s="140">
        <v>1249</v>
      </c>
      <c r="D8" s="140">
        <v>1286</v>
      </c>
      <c r="E8" s="140">
        <v>2535</v>
      </c>
      <c r="F8" s="140">
        <v>975</v>
      </c>
      <c r="G8" s="121">
        <v>2303</v>
      </c>
      <c r="H8" s="85" t="s">
        <v>139</v>
      </c>
      <c r="I8" s="140">
        <v>232</v>
      </c>
      <c r="J8" s="140">
        <v>264</v>
      </c>
      <c r="K8" s="140">
        <v>496</v>
      </c>
      <c r="L8" s="142">
        <v>221</v>
      </c>
    </row>
    <row r="9" spans="1:12" ht="12.75" customHeight="1">
      <c r="A9" s="84">
        <v>1202</v>
      </c>
      <c r="B9" s="85" t="s">
        <v>140</v>
      </c>
      <c r="C9" s="140">
        <v>128</v>
      </c>
      <c r="D9" s="140">
        <v>122</v>
      </c>
      <c r="E9" s="140">
        <v>250</v>
      </c>
      <c r="F9" s="140">
        <v>95</v>
      </c>
      <c r="G9" s="121">
        <v>2304</v>
      </c>
      <c r="H9" s="85" t="s">
        <v>141</v>
      </c>
      <c r="I9" s="140">
        <v>157</v>
      </c>
      <c r="J9" s="140">
        <v>136</v>
      </c>
      <c r="K9" s="140">
        <v>293</v>
      </c>
      <c r="L9" s="142">
        <v>118</v>
      </c>
    </row>
    <row r="10" spans="1:12" ht="12.75" customHeight="1">
      <c r="A10" s="84">
        <v>1301</v>
      </c>
      <c r="B10" s="85" t="s">
        <v>72</v>
      </c>
      <c r="C10" s="140">
        <v>516</v>
      </c>
      <c r="D10" s="140">
        <v>534</v>
      </c>
      <c r="E10" s="140">
        <v>1050</v>
      </c>
      <c r="F10" s="140">
        <v>434</v>
      </c>
      <c r="G10" s="121">
        <v>2305</v>
      </c>
      <c r="H10" s="85" t="s">
        <v>142</v>
      </c>
      <c r="I10" s="140">
        <v>87</v>
      </c>
      <c r="J10" s="140">
        <v>79</v>
      </c>
      <c r="K10" s="140">
        <v>166</v>
      </c>
      <c r="L10" s="142">
        <v>47</v>
      </c>
    </row>
    <row r="11" spans="1:12" ht="12.75" customHeight="1">
      <c r="A11" s="84">
        <v>1401</v>
      </c>
      <c r="B11" s="85" t="s">
        <v>73</v>
      </c>
      <c r="C11" s="140">
        <v>1038</v>
      </c>
      <c r="D11" s="140">
        <v>1019</v>
      </c>
      <c r="E11" s="140">
        <v>2057</v>
      </c>
      <c r="F11" s="140">
        <v>805</v>
      </c>
      <c r="G11" s="121">
        <v>2401</v>
      </c>
      <c r="H11" s="85" t="s">
        <v>235</v>
      </c>
      <c r="I11" s="140">
        <v>88</v>
      </c>
      <c r="J11" s="140">
        <v>86</v>
      </c>
      <c r="K11" s="140">
        <v>174</v>
      </c>
      <c r="L11" s="142">
        <v>56</v>
      </c>
    </row>
    <row r="12" spans="1:12" ht="12.75" customHeight="1">
      <c r="A12" s="84">
        <v>1402</v>
      </c>
      <c r="B12" s="85" t="s">
        <v>144</v>
      </c>
      <c r="C12" s="140">
        <v>96</v>
      </c>
      <c r="D12" s="140">
        <v>100</v>
      </c>
      <c r="E12" s="140">
        <v>196</v>
      </c>
      <c r="F12" s="140">
        <v>88</v>
      </c>
      <c r="G12" s="121">
        <v>2402</v>
      </c>
      <c r="H12" s="85" t="s">
        <v>143</v>
      </c>
      <c r="I12" s="140">
        <v>954</v>
      </c>
      <c r="J12" s="140">
        <v>963</v>
      </c>
      <c r="K12" s="140">
        <v>1917</v>
      </c>
      <c r="L12" s="142">
        <v>805</v>
      </c>
    </row>
    <row r="13" spans="1:12" ht="12.75" customHeight="1">
      <c r="A13" s="84">
        <v>1403</v>
      </c>
      <c r="B13" s="85" t="s">
        <v>146</v>
      </c>
      <c r="C13" s="140">
        <v>110</v>
      </c>
      <c r="D13" s="140">
        <v>152</v>
      </c>
      <c r="E13" s="140">
        <v>262</v>
      </c>
      <c r="F13" s="140">
        <v>134</v>
      </c>
      <c r="G13" s="121">
        <v>2501</v>
      </c>
      <c r="H13" s="85" t="s">
        <v>145</v>
      </c>
      <c r="I13" s="140">
        <v>63</v>
      </c>
      <c r="J13" s="140">
        <v>104</v>
      </c>
      <c r="K13" s="140">
        <v>167</v>
      </c>
      <c r="L13" s="142">
        <v>102</v>
      </c>
    </row>
    <row r="14" spans="1:12" ht="12.75" customHeight="1">
      <c r="A14" s="84">
        <v>1404</v>
      </c>
      <c r="B14" s="85" t="s">
        <v>148</v>
      </c>
      <c r="C14" s="140">
        <v>161</v>
      </c>
      <c r="D14" s="140">
        <v>173</v>
      </c>
      <c r="E14" s="140">
        <v>334</v>
      </c>
      <c r="F14" s="140">
        <v>145</v>
      </c>
      <c r="G14" s="121">
        <v>2502</v>
      </c>
      <c r="H14" s="85" t="s">
        <v>147</v>
      </c>
      <c r="I14" s="140">
        <v>738</v>
      </c>
      <c r="J14" s="140">
        <v>696</v>
      </c>
      <c r="K14" s="140">
        <v>1434</v>
      </c>
      <c r="L14" s="142">
        <v>679</v>
      </c>
    </row>
    <row r="15" spans="1:12" ht="12.75" customHeight="1">
      <c r="A15" s="84">
        <v>1405</v>
      </c>
      <c r="B15" s="85" t="s">
        <v>150</v>
      </c>
      <c r="C15" s="140">
        <v>90</v>
      </c>
      <c r="D15" s="140">
        <v>92</v>
      </c>
      <c r="E15" s="140">
        <v>182</v>
      </c>
      <c r="F15" s="140">
        <v>66</v>
      </c>
      <c r="G15" s="121">
        <v>2601</v>
      </c>
      <c r="H15" s="85" t="s">
        <v>149</v>
      </c>
      <c r="I15" s="140">
        <v>24</v>
      </c>
      <c r="J15" s="140">
        <v>37</v>
      </c>
      <c r="K15" s="140">
        <v>61</v>
      </c>
      <c r="L15" s="142">
        <v>33</v>
      </c>
    </row>
    <row r="16" spans="1:12" ht="12.75" customHeight="1">
      <c r="A16" s="84">
        <v>1406</v>
      </c>
      <c r="B16" s="85" t="s">
        <v>152</v>
      </c>
      <c r="C16" s="140">
        <v>74</v>
      </c>
      <c r="D16" s="140">
        <v>76</v>
      </c>
      <c r="E16" s="140">
        <v>150</v>
      </c>
      <c r="F16" s="140">
        <v>49</v>
      </c>
      <c r="G16" s="121">
        <v>2602</v>
      </c>
      <c r="H16" s="85" t="s">
        <v>151</v>
      </c>
      <c r="I16" s="140">
        <v>108</v>
      </c>
      <c r="J16" s="140">
        <v>144</v>
      </c>
      <c r="K16" s="140">
        <v>252</v>
      </c>
      <c r="L16" s="142">
        <v>133</v>
      </c>
    </row>
    <row r="17" spans="1:12" ht="12.75" customHeight="1">
      <c r="A17" s="84">
        <v>1502</v>
      </c>
      <c r="B17" s="85" t="s">
        <v>154</v>
      </c>
      <c r="C17" s="140">
        <v>68</v>
      </c>
      <c r="D17" s="140">
        <v>108</v>
      </c>
      <c r="E17" s="140">
        <v>176</v>
      </c>
      <c r="F17" s="140">
        <v>84</v>
      </c>
      <c r="G17" s="121">
        <v>2603</v>
      </c>
      <c r="H17" s="85" t="s">
        <v>153</v>
      </c>
      <c r="I17" s="140">
        <v>205</v>
      </c>
      <c r="J17" s="140">
        <v>192</v>
      </c>
      <c r="K17" s="140">
        <v>397</v>
      </c>
      <c r="L17" s="142">
        <v>172</v>
      </c>
    </row>
    <row r="18" spans="1:12" ht="12.75" customHeight="1">
      <c r="A18" s="84">
        <v>1503</v>
      </c>
      <c r="B18" s="85" t="s">
        <v>155</v>
      </c>
      <c r="C18" s="140">
        <v>53</v>
      </c>
      <c r="D18" s="140">
        <v>55</v>
      </c>
      <c r="E18" s="140">
        <v>108</v>
      </c>
      <c r="F18" s="140">
        <v>48</v>
      </c>
      <c r="G18" s="121">
        <v>2604</v>
      </c>
      <c r="H18" s="85" t="s">
        <v>66</v>
      </c>
      <c r="I18" s="140">
        <v>418</v>
      </c>
      <c r="J18" s="140">
        <v>449</v>
      </c>
      <c r="K18" s="140">
        <v>867</v>
      </c>
      <c r="L18" s="142">
        <v>326</v>
      </c>
    </row>
    <row r="19" spans="1:12" ht="12.75" customHeight="1">
      <c r="A19" s="84">
        <v>1504</v>
      </c>
      <c r="B19" s="85" t="s">
        <v>157</v>
      </c>
      <c r="C19" s="140">
        <v>337</v>
      </c>
      <c r="D19" s="140">
        <v>376</v>
      </c>
      <c r="E19" s="140">
        <v>713</v>
      </c>
      <c r="F19" s="140">
        <v>309</v>
      </c>
      <c r="G19" s="121">
        <v>2701</v>
      </c>
      <c r="H19" s="85" t="s">
        <v>156</v>
      </c>
      <c r="I19" s="140">
        <v>260</v>
      </c>
      <c r="J19" s="140">
        <v>229</v>
      </c>
      <c r="K19" s="140">
        <v>489</v>
      </c>
      <c r="L19" s="142">
        <v>213</v>
      </c>
    </row>
    <row r="20" spans="1:12" ht="12.75" customHeight="1">
      <c r="A20" s="84">
        <v>1505</v>
      </c>
      <c r="B20" s="85" t="s">
        <v>158</v>
      </c>
      <c r="C20" s="140">
        <v>386</v>
      </c>
      <c r="D20" s="140">
        <v>341</v>
      </c>
      <c r="E20" s="140">
        <v>727</v>
      </c>
      <c r="F20" s="140">
        <v>316</v>
      </c>
      <c r="G20" s="121">
        <v>2801</v>
      </c>
      <c r="H20" s="85" t="s">
        <v>67</v>
      </c>
      <c r="I20" s="140">
        <v>534</v>
      </c>
      <c r="J20" s="140">
        <v>483</v>
      </c>
      <c r="K20" s="140">
        <v>1017</v>
      </c>
      <c r="L20" s="142">
        <v>455</v>
      </c>
    </row>
    <row r="21" spans="1:12" ht="12.75" customHeight="1">
      <c r="A21" s="84">
        <v>1506</v>
      </c>
      <c r="B21" s="85" t="s">
        <v>160</v>
      </c>
      <c r="C21" s="140">
        <v>382</v>
      </c>
      <c r="D21" s="140">
        <v>406</v>
      </c>
      <c r="E21" s="140">
        <v>788</v>
      </c>
      <c r="F21" s="140">
        <v>296</v>
      </c>
      <c r="G21" s="121">
        <v>2802</v>
      </c>
      <c r="H21" s="85" t="s">
        <v>159</v>
      </c>
      <c r="I21" s="140">
        <v>833</v>
      </c>
      <c r="J21" s="140">
        <v>834</v>
      </c>
      <c r="K21" s="140">
        <v>1667</v>
      </c>
      <c r="L21" s="142">
        <v>657</v>
      </c>
    </row>
    <row r="22" spans="1:12" ht="12.75" customHeight="1">
      <c r="A22" s="84">
        <v>1507</v>
      </c>
      <c r="B22" s="85" t="s">
        <v>162</v>
      </c>
      <c r="C22" s="140">
        <v>333</v>
      </c>
      <c r="D22" s="140">
        <v>349</v>
      </c>
      <c r="E22" s="140">
        <v>682</v>
      </c>
      <c r="F22" s="140">
        <v>320</v>
      </c>
      <c r="G22" s="121">
        <v>2803</v>
      </c>
      <c r="H22" s="85" t="s">
        <v>161</v>
      </c>
      <c r="I22" s="140">
        <v>396</v>
      </c>
      <c r="J22" s="140">
        <v>348</v>
      </c>
      <c r="K22" s="140">
        <v>744</v>
      </c>
      <c r="L22" s="142">
        <v>365</v>
      </c>
    </row>
    <row r="23" spans="1:12" ht="12.75" customHeight="1">
      <c r="A23" s="84">
        <v>1508</v>
      </c>
      <c r="B23" s="85" t="s">
        <v>164</v>
      </c>
      <c r="C23" s="140">
        <v>295</v>
      </c>
      <c r="D23" s="140">
        <v>293</v>
      </c>
      <c r="E23" s="140">
        <v>588</v>
      </c>
      <c r="F23" s="140">
        <v>174</v>
      </c>
      <c r="G23" s="89"/>
      <c r="H23" s="85" t="s">
        <v>163</v>
      </c>
      <c r="I23" s="140">
        <v>221</v>
      </c>
      <c r="J23" s="140">
        <v>239</v>
      </c>
      <c r="K23" s="140">
        <v>460</v>
      </c>
      <c r="L23" s="142">
        <v>168</v>
      </c>
    </row>
    <row r="24" spans="1:12" ht="12.75" customHeight="1">
      <c r="A24" s="84">
        <v>1601</v>
      </c>
      <c r="B24" s="85" t="s">
        <v>83</v>
      </c>
      <c r="C24" s="140">
        <v>701</v>
      </c>
      <c r="D24" s="140">
        <v>680</v>
      </c>
      <c r="E24" s="140">
        <v>1381</v>
      </c>
      <c r="F24" s="140">
        <v>613</v>
      </c>
      <c r="G24" s="89"/>
      <c r="H24" s="90"/>
      <c r="I24" s="91"/>
      <c r="J24" s="129"/>
      <c r="K24" s="91"/>
      <c r="L24" s="92"/>
    </row>
    <row r="25" spans="1:12" ht="12.75" customHeight="1">
      <c r="A25" s="84">
        <v>1602</v>
      </c>
      <c r="B25" s="85" t="s">
        <v>165</v>
      </c>
      <c r="C25" s="140">
        <v>730</v>
      </c>
      <c r="D25" s="140">
        <v>656</v>
      </c>
      <c r="E25" s="140">
        <v>1386</v>
      </c>
      <c r="F25" s="140">
        <v>635</v>
      </c>
      <c r="G25" s="89"/>
      <c r="H25" s="90"/>
      <c r="I25" s="91"/>
      <c r="J25" s="129"/>
      <c r="K25" s="91"/>
      <c r="L25" s="92"/>
    </row>
    <row r="26" spans="1:12" ht="12.75" customHeight="1">
      <c r="A26" s="84">
        <v>1701</v>
      </c>
      <c r="B26" s="85" t="s">
        <v>166</v>
      </c>
      <c r="C26" s="140">
        <v>494</v>
      </c>
      <c r="D26" s="140">
        <v>486</v>
      </c>
      <c r="E26" s="140">
        <v>980</v>
      </c>
      <c r="F26" s="140">
        <v>455</v>
      </c>
      <c r="G26" s="89"/>
      <c r="H26" s="90"/>
      <c r="I26" s="91"/>
      <c r="J26" s="129"/>
      <c r="K26" s="91"/>
      <c r="L26" s="92"/>
    </row>
    <row r="27" spans="1:12" ht="12.75" customHeight="1">
      <c r="A27" s="84">
        <v>1702</v>
      </c>
      <c r="B27" s="85" t="s">
        <v>167</v>
      </c>
      <c r="C27" s="140">
        <v>209</v>
      </c>
      <c r="D27" s="140">
        <v>238</v>
      </c>
      <c r="E27" s="140">
        <v>447</v>
      </c>
      <c r="F27" s="140">
        <v>174</v>
      </c>
      <c r="G27" s="89"/>
      <c r="H27" s="90"/>
      <c r="I27" s="91"/>
      <c r="J27" s="129"/>
      <c r="K27" s="91"/>
      <c r="L27" s="92"/>
    </row>
    <row r="28" spans="1:12" ht="12.75" customHeight="1">
      <c r="A28" s="84">
        <v>1703</v>
      </c>
      <c r="B28" s="85" t="s">
        <v>168</v>
      </c>
      <c r="C28" s="140">
        <v>247</v>
      </c>
      <c r="D28" s="140">
        <v>241</v>
      </c>
      <c r="E28" s="140">
        <v>488</v>
      </c>
      <c r="F28" s="140">
        <v>203</v>
      </c>
      <c r="G28" s="89"/>
      <c r="H28" s="90"/>
      <c r="I28" s="91"/>
      <c r="J28" s="129"/>
      <c r="K28" s="91"/>
      <c r="L28" s="92"/>
    </row>
    <row r="29" spans="1:12" ht="12.75" customHeight="1">
      <c r="A29" s="84">
        <v>1704</v>
      </c>
      <c r="B29" s="85" t="s">
        <v>169</v>
      </c>
      <c r="C29" s="140">
        <v>344</v>
      </c>
      <c r="D29" s="140">
        <v>333</v>
      </c>
      <c r="E29" s="140">
        <v>677</v>
      </c>
      <c r="F29" s="140">
        <v>276</v>
      </c>
      <c r="G29" s="89"/>
      <c r="H29" s="90"/>
      <c r="I29" s="91"/>
      <c r="J29" s="129"/>
      <c r="K29" s="91"/>
      <c r="L29" s="92"/>
    </row>
    <row r="30" spans="1:12" ht="12.75" customHeight="1">
      <c r="A30" s="84">
        <v>1705</v>
      </c>
      <c r="B30" s="85" t="s">
        <v>170</v>
      </c>
      <c r="C30" s="140">
        <v>91</v>
      </c>
      <c r="D30" s="140">
        <v>111</v>
      </c>
      <c r="E30" s="140">
        <v>202</v>
      </c>
      <c r="F30" s="140">
        <v>93</v>
      </c>
      <c r="G30" s="89"/>
      <c r="H30" s="90"/>
      <c r="I30" s="91"/>
      <c r="J30" s="129"/>
      <c r="K30" s="91"/>
      <c r="L30" s="92"/>
    </row>
    <row r="31" spans="1:12" ht="12.75" customHeight="1">
      <c r="A31" s="84">
        <v>1803</v>
      </c>
      <c r="B31" s="85" t="s">
        <v>171</v>
      </c>
      <c r="C31" s="140">
        <v>97</v>
      </c>
      <c r="D31" s="140">
        <v>110</v>
      </c>
      <c r="E31" s="140">
        <v>207</v>
      </c>
      <c r="F31" s="140">
        <v>107</v>
      </c>
      <c r="G31" s="89"/>
      <c r="H31" s="90"/>
      <c r="I31" s="91"/>
      <c r="J31" s="129"/>
      <c r="K31" s="91"/>
      <c r="L31" s="92"/>
    </row>
    <row r="32" spans="1:12" ht="12.75" customHeight="1">
      <c r="A32" s="84">
        <v>1804</v>
      </c>
      <c r="B32" s="85" t="s">
        <v>172</v>
      </c>
      <c r="C32" s="140">
        <v>321</v>
      </c>
      <c r="D32" s="140">
        <v>328</v>
      </c>
      <c r="E32" s="140">
        <v>649</v>
      </c>
      <c r="F32" s="140">
        <v>278</v>
      </c>
      <c r="G32" s="89"/>
      <c r="H32" s="90"/>
      <c r="I32" s="91"/>
      <c r="J32" s="129"/>
      <c r="K32" s="91"/>
      <c r="L32" s="92"/>
    </row>
    <row r="33" spans="1:12" ht="12.75" customHeight="1">
      <c r="A33" s="84">
        <v>1805</v>
      </c>
      <c r="B33" s="85" t="s">
        <v>173</v>
      </c>
      <c r="C33" s="140">
        <v>569</v>
      </c>
      <c r="D33" s="140">
        <v>531</v>
      </c>
      <c r="E33" s="140">
        <v>1100</v>
      </c>
      <c r="F33" s="140">
        <v>473</v>
      </c>
      <c r="G33" s="89"/>
      <c r="H33" s="90"/>
      <c r="I33" s="91"/>
      <c r="J33" s="129"/>
      <c r="K33" s="91"/>
      <c r="L33" s="92"/>
    </row>
    <row r="34" spans="1:12" ht="12.75" customHeight="1">
      <c r="A34" s="84">
        <v>1806</v>
      </c>
      <c r="B34" s="85" t="s">
        <v>174</v>
      </c>
      <c r="C34" s="140">
        <v>475</v>
      </c>
      <c r="D34" s="140">
        <v>448</v>
      </c>
      <c r="E34" s="140">
        <v>923</v>
      </c>
      <c r="F34" s="140">
        <v>403</v>
      </c>
      <c r="G34" s="89"/>
      <c r="H34" s="90"/>
      <c r="I34" s="91"/>
      <c r="J34" s="129"/>
      <c r="K34" s="91"/>
      <c r="L34" s="92"/>
    </row>
    <row r="35" spans="1:12" ht="12.75" customHeight="1">
      <c r="A35" s="84">
        <v>1807</v>
      </c>
      <c r="B35" s="85" t="s">
        <v>175</v>
      </c>
      <c r="C35" s="140">
        <v>327</v>
      </c>
      <c r="D35" s="140">
        <v>337</v>
      </c>
      <c r="E35" s="140">
        <v>664</v>
      </c>
      <c r="F35" s="140">
        <v>306</v>
      </c>
      <c r="G35" s="89"/>
      <c r="H35" s="90"/>
      <c r="I35" s="91"/>
      <c r="J35" s="129"/>
      <c r="K35" s="91"/>
      <c r="L35" s="92"/>
    </row>
    <row r="36" spans="1:12" ht="12.75" customHeight="1">
      <c r="A36" s="84">
        <v>1808</v>
      </c>
      <c r="B36" s="85" t="s">
        <v>176</v>
      </c>
      <c r="C36" s="140">
        <v>287</v>
      </c>
      <c r="D36" s="140">
        <v>294</v>
      </c>
      <c r="E36" s="140">
        <v>581</v>
      </c>
      <c r="F36" s="140">
        <v>243</v>
      </c>
      <c r="G36" s="89"/>
      <c r="H36" s="90"/>
      <c r="I36" s="91"/>
      <c r="J36" s="129"/>
      <c r="K36" s="91"/>
      <c r="L36" s="92"/>
    </row>
    <row r="37" spans="1:12" ht="12.75" customHeight="1">
      <c r="A37" s="84">
        <v>1809</v>
      </c>
      <c r="B37" s="85" t="s">
        <v>177</v>
      </c>
      <c r="C37" s="140">
        <v>845</v>
      </c>
      <c r="D37" s="140">
        <v>821</v>
      </c>
      <c r="E37" s="140">
        <v>1666</v>
      </c>
      <c r="F37" s="140">
        <v>681</v>
      </c>
      <c r="G37" s="89"/>
      <c r="H37" s="90"/>
      <c r="I37" s="91"/>
      <c r="J37" s="129"/>
      <c r="K37" s="91"/>
      <c r="L37" s="92"/>
    </row>
    <row r="38" spans="1:12" ht="12.75" customHeight="1">
      <c r="A38" s="84">
        <v>1901</v>
      </c>
      <c r="B38" s="85" t="s">
        <v>178</v>
      </c>
      <c r="C38" s="140">
        <v>280</v>
      </c>
      <c r="D38" s="140">
        <v>284</v>
      </c>
      <c r="E38" s="140">
        <v>564</v>
      </c>
      <c r="F38" s="140">
        <v>255</v>
      </c>
      <c r="G38" s="89"/>
      <c r="H38" s="90"/>
      <c r="I38" s="91"/>
      <c r="J38" s="129"/>
      <c r="K38" s="91"/>
      <c r="L38" s="92"/>
    </row>
    <row r="39" spans="1:12" ht="12.75" customHeight="1">
      <c r="A39" s="84">
        <v>1902</v>
      </c>
      <c r="B39" s="85" t="s">
        <v>179</v>
      </c>
      <c r="C39" s="140">
        <v>270</v>
      </c>
      <c r="D39" s="140">
        <v>270</v>
      </c>
      <c r="E39" s="140">
        <v>540</v>
      </c>
      <c r="F39" s="140">
        <v>199</v>
      </c>
      <c r="G39" s="89"/>
      <c r="H39" s="90"/>
      <c r="I39" s="91"/>
      <c r="J39" s="129"/>
      <c r="K39" s="91"/>
      <c r="L39" s="92"/>
    </row>
    <row r="40" spans="1:12" ht="12.75" customHeight="1">
      <c r="A40" s="84">
        <v>1903</v>
      </c>
      <c r="B40" s="85"/>
      <c r="C40" s="91"/>
      <c r="D40" s="91"/>
      <c r="E40" s="91"/>
      <c r="F40" s="91"/>
      <c r="G40" s="89"/>
      <c r="H40" s="90"/>
      <c r="I40" s="91"/>
      <c r="J40" s="129"/>
      <c r="K40" s="91"/>
      <c r="L40" s="92"/>
    </row>
    <row r="41" spans="1:12" ht="12.75" customHeight="1">
      <c r="B41" s="90"/>
      <c r="C41" s="91"/>
      <c r="D41" s="129"/>
      <c r="E41" s="91"/>
      <c r="F41" s="92"/>
      <c r="G41" s="89"/>
      <c r="H41" s="90"/>
      <c r="I41" s="91"/>
      <c r="J41" s="129"/>
      <c r="K41" s="91"/>
      <c r="L41" s="92"/>
    </row>
    <row r="42" spans="1:12" ht="12.75" customHeight="1">
      <c r="B42" s="90"/>
      <c r="C42" s="91"/>
      <c r="D42" s="129"/>
      <c r="E42" s="91"/>
      <c r="F42" s="92"/>
      <c r="G42" s="89"/>
      <c r="H42" s="90"/>
      <c r="I42" s="91"/>
      <c r="J42" s="129"/>
      <c r="K42" s="91"/>
      <c r="L42" s="92"/>
    </row>
    <row r="43" spans="1:12" s="93" customFormat="1" ht="12.75" customHeight="1">
      <c r="B43" s="90"/>
      <c r="C43" s="91"/>
      <c r="D43" s="129"/>
      <c r="E43" s="91"/>
      <c r="F43" s="92"/>
      <c r="G43" s="89"/>
      <c r="H43" s="90"/>
      <c r="I43" s="91"/>
      <c r="J43" s="129"/>
      <c r="K43" s="91"/>
      <c r="L43" s="92"/>
    </row>
    <row r="44" spans="1:12" ht="12.75" customHeight="1" thickBot="1">
      <c r="B44" s="94"/>
      <c r="C44" s="95"/>
      <c r="D44" s="130"/>
      <c r="E44" s="95"/>
      <c r="F44" s="96"/>
      <c r="G44" s="97"/>
      <c r="H44" s="94"/>
      <c r="I44" s="95"/>
      <c r="J44" s="130"/>
      <c r="K44" s="95"/>
      <c r="L44" s="96"/>
    </row>
    <row r="45" spans="1:12" ht="12.75" customHeight="1" thickTop="1" thickBot="1">
      <c r="B45" s="98" t="s">
        <v>11</v>
      </c>
      <c r="C45" s="132">
        <f>SUM(C2:C44)</f>
        <v>13512</v>
      </c>
      <c r="D45" s="131">
        <f>SUM(D2:D44)</f>
        <v>13548</v>
      </c>
      <c r="E45" s="99">
        <f>SUM(E2:E44)</f>
        <v>27060</v>
      </c>
      <c r="F45" s="99">
        <f>SUM(F2:F44)</f>
        <v>11262</v>
      </c>
      <c r="G45" s="101"/>
      <c r="H45" s="98" t="s">
        <v>11</v>
      </c>
      <c r="I45" s="132">
        <f>SUM(I2:I44)</f>
        <v>7448</v>
      </c>
      <c r="J45" s="131">
        <f>SUM(J2:J44)</f>
        <v>7468</v>
      </c>
      <c r="K45" s="99">
        <f>SUM(K2:K44)</f>
        <v>14916</v>
      </c>
      <c r="L45" s="100">
        <f>SUM(L2:L44)</f>
        <v>6219</v>
      </c>
    </row>
    <row r="46" spans="1:12" ht="12.75" customHeight="1" thickBot="1"/>
    <row r="47" spans="1:12" s="81" customFormat="1" ht="12.75" customHeight="1" thickBot="1">
      <c r="B47" s="82" t="s">
        <v>46</v>
      </c>
      <c r="C47" s="126" t="s">
        <v>6</v>
      </c>
      <c r="D47" s="128" t="s">
        <v>7</v>
      </c>
      <c r="E47" s="126" t="s">
        <v>8</v>
      </c>
      <c r="F47" s="127" t="s">
        <v>9</v>
      </c>
      <c r="G47" s="83"/>
      <c r="H47" s="82" t="s">
        <v>46</v>
      </c>
      <c r="I47" s="126" t="s">
        <v>6</v>
      </c>
      <c r="J47" s="128" t="s">
        <v>7</v>
      </c>
      <c r="K47" s="126" t="s">
        <v>8</v>
      </c>
      <c r="L47" s="127" t="s">
        <v>9</v>
      </c>
    </row>
    <row r="48" spans="1:12" ht="12.75" customHeight="1">
      <c r="A48" s="84">
        <v>3001</v>
      </c>
      <c r="B48" s="85" t="s">
        <v>180</v>
      </c>
      <c r="C48" s="139">
        <v>293</v>
      </c>
      <c r="D48" s="139">
        <v>304</v>
      </c>
      <c r="E48" s="139">
        <v>597</v>
      </c>
      <c r="F48" s="139">
        <v>226</v>
      </c>
      <c r="G48" s="143">
        <v>4001</v>
      </c>
      <c r="H48" s="85" t="s">
        <v>98</v>
      </c>
      <c r="I48" s="139">
        <v>402</v>
      </c>
      <c r="J48" s="139">
        <v>414</v>
      </c>
      <c r="K48" s="139">
        <v>816</v>
      </c>
      <c r="L48" s="141">
        <v>290</v>
      </c>
    </row>
    <row r="49" spans="1:12" ht="12.75" customHeight="1">
      <c r="A49" s="84">
        <v>3002</v>
      </c>
      <c r="B49" s="85" t="s">
        <v>181</v>
      </c>
      <c r="C49" s="140">
        <v>75</v>
      </c>
      <c r="D49" s="140">
        <v>84</v>
      </c>
      <c r="E49" s="140">
        <v>159</v>
      </c>
      <c r="F49" s="140">
        <v>51</v>
      </c>
      <c r="G49" s="144">
        <v>4101</v>
      </c>
      <c r="H49" s="85" t="s">
        <v>99</v>
      </c>
      <c r="I49" s="140">
        <v>272</v>
      </c>
      <c r="J49" s="140">
        <v>291</v>
      </c>
      <c r="K49" s="140">
        <v>563</v>
      </c>
      <c r="L49" s="142">
        <v>233</v>
      </c>
    </row>
    <row r="50" spans="1:12" ht="12.75" customHeight="1">
      <c r="A50" s="84">
        <v>3003</v>
      </c>
      <c r="B50" s="85" t="s">
        <v>182</v>
      </c>
      <c r="C50" s="140">
        <v>89</v>
      </c>
      <c r="D50" s="140">
        <v>92</v>
      </c>
      <c r="E50" s="140">
        <v>181</v>
      </c>
      <c r="F50" s="140">
        <v>76</v>
      </c>
      <c r="G50" s="144">
        <v>4102</v>
      </c>
      <c r="H50" s="85" t="s">
        <v>183</v>
      </c>
      <c r="I50" s="140">
        <v>160</v>
      </c>
      <c r="J50" s="140">
        <v>166</v>
      </c>
      <c r="K50" s="140">
        <v>326</v>
      </c>
      <c r="L50" s="142">
        <v>121</v>
      </c>
    </row>
    <row r="51" spans="1:12" ht="12.75" customHeight="1">
      <c r="A51" s="84">
        <v>3004</v>
      </c>
      <c r="B51" s="85" t="s">
        <v>184</v>
      </c>
      <c r="C51" s="140">
        <v>518</v>
      </c>
      <c r="D51" s="140">
        <v>523</v>
      </c>
      <c r="E51" s="140">
        <v>1041</v>
      </c>
      <c r="F51" s="140">
        <v>451</v>
      </c>
      <c r="G51" s="144">
        <v>4103</v>
      </c>
      <c r="H51" s="85" t="s">
        <v>185</v>
      </c>
      <c r="I51" s="140">
        <v>129</v>
      </c>
      <c r="J51" s="140">
        <v>117</v>
      </c>
      <c r="K51" s="140">
        <v>246</v>
      </c>
      <c r="L51" s="142">
        <v>85</v>
      </c>
    </row>
    <row r="52" spans="1:12" ht="12.75" customHeight="1">
      <c r="A52" s="84">
        <v>3101</v>
      </c>
      <c r="B52" s="85" t="s">
        <v>186</v>
      </c>
      <c r="C52" s="140">
        <v>104</v>
      </c>
      <c r="D52" s="140">
        <v>106</v>
      </c>
      <c r="E52" s="140">
        <v>210</v>
      </c>
      <c r="F52" s="140">
        <v>84</v>
      </c>
      <c r="G52" s="144">
        <v>4104</v>
      </c>
      <c r="H52" s="85" t="s">
        <v>187</v>
      </c>
      <c r="I52" s="140">
        <v>155</v>
      </c>
      <c r="J52" s="140">
        <v>162</v>
      </c>
      <c r="K52" s="140">
        <v>317</v>
      </c>
      <c r="L52" s="142">
        <v>111</v>
      </c>
    </row>
    <row r="53" spans="1:12" ht="12.75" customHeight="1">
      <c r="A53" s="84">
        <v>3102</v>
      </c>
      <c r="B53" s="85" t="s">
        <v>188</v>
      </c>
      <c r="C53" s="140">
        <v>111</v>
      </c>
      <c r="D53" s="140">
        <v>107</v>
      </c>
      <c r="E53" s="140">
        <v>218</v>
      </c>
      <c r="F53" s="140">
        <v>86</v>
      </c>
      <c r="G53" s="144">
        <v>4105</v>
      </c>
      <c r="H53" s="85" t="s">
        <v>189</v>
      </c>
      <c r="I53" s="140">
        <v>90</v>
      </c>
      <c r="J53" s="140">
        <v>90</v>
      </c>
      <c r="K53" s="140">
        <v>180</v>
      </c>
      <c r="L53" s="142">
        <v>69</v>
      </c>
    </row>
    <row r="54" spans="1:12" ht="12.75" customHeight="1">
      <c r="A54" s="84">
        <v>3103</v>
      </c>
      <c r="B54" s="85" t="s">
        <v>190</v>
      </c>
      <c r="C54" s="140">
        <v>375</v>
      </c>
      <c r="D54" s="140">
        <v>389</v>
      </c>
      <c r="E54" s="140">
        <v>764</v>
      </c>
      <c r="F54" s="140">
        <v>283</v>
      </c>
      <c r="G54" s="144">
        <v>4202</v>
      </c>
      <c r="H54" s="85" t="s">
        <v>191</v>
      </c>
      <c r="I54" s="140">
        <v>142</v>
      </c>
      <c r="J54" s="140">
        <v>158</v>
      </c>
      <c r="K54" s="140">
        <v>300</v>
      </c>
      <c r="L54" s="142">
        <v>136</v>
      </c>
    </row>
    <row r="55" spans="1:12" ht="12.75" customHeight="1">
      <c r="A55" s="84">
        <v>3104</v>
      </c>
      <c r="B55" s="85" t="s">
        <v>192</v>
      </c>
      <c r="C55" s="140">
        <v>49</v>
      </c>
      <c r="D55" s="140">
        <v>50</v>
      </c>
      <c r="E55" s="140">
        <v>99</v>
      </c>
      <c r="F55" s="140">
        <v>43</v>
      </c>
      <c r="G55" s="144">
        <v>4203</v>
      </c>
      <c r="H55" s="85" t="s">
        <v>193</v>
      </c>
      <c r="I55" s="140">
        <v>66</v>
      </c>
      <c r="J55" s="140">
        <v>63</v>
      </c>
      <c r="K55" s="140">
        <v>129</v>
      </c>
      <c r="L55" s="142">
        <v>50</v>
      </c>
    </row>
    <row r="56" spans="1:12" ht="12.75" customHeight="1">
      <c r="A56" s="84">
        <v>3105</v>
      </c>
      <c r="B56" s="85" t="s">
        <v>194</v>
      </c>
      <c r="C56" s="140">
        <v>91</v>
      </c>
      <c r="D56" s="140">
        <v>106</v>
      </c>
      <c r="E56" s="140">
        <v>197</v>
      </c>
      <c r="F56" s="140">
        <v>80</v>
      </c>
      <c r="G56" s="144">
        <v>4204</v>
      </c>
      <c r="H56" s="85" t="s">
        <v>195</v>
      </c>
      <c r="I56" s="140">
        <v>516</v>
      </c>
      <c r="J56" s="140">
        <v>571</v>
      </c>
      <c r="K56" s="140">
        <v>1087</v>
      </c>
      <c r="L56" s="142">
        <v>444</v>
      </c>
    </row>
    <row r="57" spans="1:12" ht="12.75" customHeight="1">
      <c r="A57" s="84">
        <v>3201</v>
      </c>
      <c r="B57" s="85" t="s">
        <v>196</v>
      </c>
      <c r="C57" s="140">
        <v>126</v>
      </c>
      <c r="D57" s="140">
        <v>107</v>
      </c>
      <c r="E57" s="140">
        <v>233</v>
      </c>
      <c r="F57" s="140">
        <v>85</v>
      </c>
      <c r="G57" s="144">
        <v>4205</v>
      </c>
      <c r="H57" s="85" t="s">
        <v>197</v>
      </c>
      <c r="I57" s="140">
        <v>486</v>
      </c>
      <c r="J57" s="140">
        <v>524</v>
      </c>
      <c r="K57" s="140">
        <v>1010</v>
      </c>
      <c r="L57" s="142">
        <v>400</v>
      </c>
    </row>
    <row r="58" spans="1:12" ht="12.75" customHeight="1">
      <c r="A58" s="84">
        <v>3202</v>
      </c>
      <c r="B58" s="85" t="s">
        <v>198</v>
      </c>
      <c r="C58" s="140">
        <v>59</v>
      </c>
      <c r="D58" s="140">
        <v>52</v>
      </c>
      <c r="E58" s="140">
        <v>111</v>
      </c>
      <c r="F58" s="140">
        <v>42</v>
      </c>
      <c r="G58" s="144">
        <v>4206</v>
      </c>
      <c r="H58" s="85" t="s">
        <v>199</v>
      </c>
      <c r="I58" s="140">
        <v>225</v>
      </c>
      <c r="J58" s="140">
        <v>238</v>
      </c>
      <c r="K58" s="140">
        <v>463</v>
      </c>
      <c r="L58" s="142">
        <v>155</v>
      </c>
    </row>
    <row r="59" spans="1:12" ht="12.75" customHeight="1">
      <c r="A59" s="84">
        <v>3203</v>
      </c>
      <c r="B59" s="85" t="s">
        <v>200</v>
      </c>
      <c r="C59" s="140">
        <v>172</v>
      </c>
      <c r="D59" s="140">
        <v>171</v>
      </c>
      <c r="E59" s="140">
        <v>343</v>
      </c>
      <c r="F59" s="140">
        <v>126</v>
      </c>
      <c r="G59" s="144">
        <v>4207</v>
      </c>
      <c r="H59" s="85" t="s">
        <v>201</v>
      </c>
      <c r="I59" s="140">
        <v>103</v>
      </c>
      <c r="J59" s="140">
        <v>104</v>
      </c>
      <c r="K59" s="140">
        <v>207</v>
      </c>
      <c r="L59" s="142">
        <v>69</v>
      </c>
    </row>
    <row r="60" spans="1:12" ht="12.75" customHeight="1">
      <c r="A60" s="84">
        <v>3204</v>
      </c>
      <c r="B60" s="85" t="s">
        <v>202</v>
      </c>
      <c r="C60" s="140">
        <v>57</v>
      </c>
      <c r="D60" s="140">
        <v>54</v>
      </c>
      <c r="E60" s="140">
        <v>111</v>
      </c>
      <c r="F60" s="140">
        <v>44</v>
      </c>
      <c r="G60" s="144">
        <v>4208</v>
      </c>
      <c r="H60" s="85" t="s">
        <v>203</v>
      </c>
      <c r="I60" s="140">
        <v>301</v>
      </c>
      <c r="J60" s="140">
        <v>297</v>
      </c>
      <c r="K60" s="140">
        <v>598</v>
      </c>
      <c r="L60" s="142">
        <v>244</v>
      </c>
    </row>
    <row r="61" spans="1:12" ht="12.75" customHeight="1">
      <c r="A61" s="84">
        <v>3205</v>
      </c>
      <c r="B61" s="85" t="s">
        <v>204</v>
      </c>
      <c r="C61" s="140">
        <v>22</v>
      </c>
      <c r="D61" s="140">
        <v>22</v>
      </c>
      <c r="E61" s="140">
        <v>44</v>
      </c>
      <c r="F61" s="140">
        <v>21</v>
      </c>
      <c r="G61" s="144">
        <v>4209</v>
      </c>
      <c r="H61" s="85" t="s">
        <v>205</v>
      </c>
      <c r="I61" s="140">
        <v>67</v>
      </c>
      <c r="J61" s="140">
        <v>74</v>
      </c>
      <c r="K61" s="140">
        <v>141</v>
      </c>
      <c r="L61" s="142">
        <v>45</v>
      </c>
    </row>
    <row r="62" spans="1:12" ht="12.75" customHeight="1">
      <c r="A62" s="84">
        <v>3206</v>
      </c>
      <c r="B62" s="85" t="s">
        <v>206</v>
      </c>
      <c r="C62" s="140">
        <v>79</v>
      </c>
      <c r="D62" s="140">
        <v>64</v>
      </c>
      <c r="E62" s="140">
        <v>143</v>
      </c>
      <c r="F62" s="140">
        <v>54</v>
      </c>
      <c r="G62" s="144">
        <v>4211</v>
      </c>
      <c r="H62" s="85" t="s">
        <v>207</v>
      </c>
      <c r="I62" s="140">
        <v>381</v>
      </c>
      <c r="J62" s="140">
        <v>385</v>
      </c>
      <c r="K62" s="140">
        <v>766</v>
      </c>
      <c r="L62" s="142">
        <v>292</v>
      </c>
    </row>
    <row r="63" spans="1:12" ht="12.75" customHeight="1">
      <c r="A63" s="84">
        <v>3207</v>
      </c>
      <c r="B63" s="85" t="s">
        <v>208</v>
      </c>
      <c r="C63" s="140">
        <v>497</v>
      </c>
      <c r="D63" s="140">
        <v>481</v>
      </c>
      <c r="E63" s="140">
        <v>978</v>
      </c>
      <c r="F63" s="140">
        <v>317</v>
      </c>
      <c r="G63" s="144">
        <v>4212</v>
      </c>
      <c r="H63" s="85" t="s">
        <v>209</v>
      </c>
      <c r="I63" s="140">
        <v>379</v>
      </c>
      <c r="J63" s="140">
        <v>401</v>
      </c>
      <c r="K63" s="140">
        <v>780</v>
      </c>
      <c r="L63" s="142">
        <v>332</v>
      </c>
    </row>
    <row r="64" spans="1:12" ht="12.75" customHeight="1">
      <c r="A64" s="84">
        <v>3301</v>
      </c>
      <c r="B64" s="85" t="s">
        <v>17</v>
      </c>
      <c r="C64" s="140">
        <v>59</v>
      </c>
      <c r="D64" s="140">
        <v>58</v>
      </c>
      <c r="E64" s="140">
        <v>117</v>
      </c>
      <c r="F64" s="140">
        <v>42</v>
      </c>
      <c r="G64" s="144">
        <v>4213</v>
      </c>
      <c r="H64" s="85" t="s">
        <v>210</v>
      </c>
      <c r="I64" s="140">
        <v>81</v>
      </c>
      <c r="J64" s="140">
        <v>88</v>
      </c>
      <c r="K64" s="140">
        <v>169</v>
      </c>
      <c r="L64" s="142">
        <v>64</v>
      </c>
    </row>
    <row r="65" spans="1:12" ht="12.75" customHeight="1">
      <c r="A65" s="84">
        <v>3401</v>
      </c>
      <c r="B65" s="85" t="s">
        <v>18</v>
      </c>
      <c r="C65" s="140">
        <v>72</v>
      </c>
      <c r="D65" s="140">
        <v>75</v>
      </c>
      <c r="E65" s="140">
        <v>147</v>
      </c>
      <c r="F65" s="140">
        <v>49</v>
      </c>
      <c r="G65" s="144">
        <v>4214</v>
      </c>
      <c r="H65" s="85" t="s">
        <v>211</v>
      </c>
      <c r="I65" s="140">
        <v>413</v>
      </c>
      <c r="J65" s="140">
        <v>397</v>
      </c>
      <c r="K65" s="140">
        <v>810</v>
      </c>
      <c r="L65" s="142">
        <v>334</v>
      </c>
    </row>
    <row r="66" spans="1:12" ht="12.75" customHeight="1">
      <c r="A66" s="84">
        <v>3501</v>
      </c>
      <c r="B66" s="85" t="s">
        <v>19</v>
      </c>
      <c r="C66" s="140">
        <v>31</v>
      </c>
      <c r="D66" s="140">
        <v>38</v>
      </c>
      <c r="E66" s="140">
        <v>69</v>
      </c>
      <c r="F66" s="140">
        <v>25</v>
      </c>
      <c r="G66" s="144">
        <v>4215</v>
      </c>
      <c r="H66" s="85" t="s">
        <v>212</v>
      </c>
      <c r="I66" s="140">
        <v>175</v>
      </c>
      <c r="J66" s="140">
        <v>166</v>
      </c>
      <c r="K66" s="140">
        <v>341</v>
      </c>
      <c r="L66" s="142">
        <v>133</v>
      </c>
    </row>
    <row r="67" spans="1:12" ht="12.75" customHeight="1">
      <c r="A67" s="84">
        <v>3601</v>
      </c>
      <c r="B67" s="85" t="s">
        <v>234</v>
      </c>
      <c r="C67" s="140">
        <v>697</v>
      </c>
      <c r="D67" s="140">
        <v>457</v>
      </c>
      <c r="E67" s="140">
        <v>1154</v>
      </c>
      <c r="F67" s="140">
        <v>529</v>
      </c>
      <c r="G67" s="144">
        <v>4216</v>
      </c>
      <c r="H67" s="85" t="s">
        <v>213</v>
      </c>
      <c r="I67" s="140">
        <v>114</v>
      </c>
      <c r="J67" s="140">
        <v>122</v>
      </c>
      <c r="K67" s="140">
        <v>236</v>
      </c>
      <c r="L67" s="142">
        <v>100</v>
      </c>
    </row>
    <row r="68" spans="1:12" ht="12.75" customHeight="1">
      <c r="A68" s="84">
        <v>3602</v>
      </c>
      <c r="B68" s="85"/>
      <c r="C68" s="91"/>
      <c r="D68" s="91"/>
      <c r="E68" s="91"/>
      <c r="F68" s="91"/>
      <c r="G68" s="144">
        <v>4217</v>
      </c>
      <c r="H68" s="85" t="s">
        <v>214</v>
      </c>
      <c r="I68" s="140">
        <v>65</v>
      </c>
      <c r="J68" s="140">
        <v>65</v>
      </c>
      <c r="K68" s="140">
        <v>130</v>
      </c>
      <c r="L68" s="142">
        <v>51</v>
      </c>
    </row>
    <row r="69" spans="1:12" ht="12.75" customHeight="1">
      <c r="A69" s="84">
        <v>3603</v>
      </c>
      <c r="B69" s="85"/>
      <c r="C69" s="91"/>
      <c r="D69" s="133"/>
      <c r="E69" s="86"/>
      <c r="F69" s="87"/>
      <c r="G69" s="145">
        <v>4218</v>
      </c>
      <c r="H69" s="85" t="s">
        <v>215</v>
      </c>
      <c r="I69" s="140">
        <v>199</v>
      </c>
      <c r="J69" s="140">
        <v>212</v>
      </c>
      <c r="K69" s="140">
        <v>411</v>
      </c>
      <c r="L69" s="142">
        <v>154</v>
      </c>
    </row>
    <row r="70" spans="1:12" ht="12.75" customHeight="1">
      <c r="A70" s="84">
        <v>3604</v>
      </c>
      <c r="B70" s="85"/>
      <c r="C70" s="86"/>
      <c r="D70" s="133"/>
      <c r="E70" s="86"/>
      <c r="F70" s="87"/>
      <c r="G70" s="145">
        <v>4219</v>
      </c>
      <c r="H70" s="85" t="s">
        <v>216</v>
      </c>
      <c r="I70" s="140">
        <v>107</v>
      </c>
      <c r="J70" s="140">
        <v>112</v>
      </c>
      <c r="K70" s="140">
        <v>219</v>
      </c>
      <c r="L70" s="142">
        <v>81</v>
      </c>
    </row>
    <row r="71" spans="1:12" ht="12.75" customHeight="1">
      <c r="A71" s="84">
        <v>3605</v>
      </c>
      <c r="B71" s="85"/>
      <c r="C71" s="86"/>
      <c r="D71" s="133"/>
      <c r="E71" s="86"/>
      <c r="F71" s="87"/>
      <c r="G71" s="145">
        <v>4220</v>
      </c>
      <c r="H71" s="85" t="s">
        <v>217</v>
      </c>
      <c r="I71" s="140">
        <v>226</v>
      </c>
      <c r="J71" s="140">
        <v>233</v>
      </c>
      <c r="K71" s="140">
        <v>459</v>
      </c>
      <c r="L71" s="142">
        <v>169</v>
      </c>
    </row>
    <row r="72" spans="1:12" ht="12.75" customHeight="1">
      <c r="A72" s="84">
        <v>3606</v>
      </c>
      <c r="B72" s="85"/>
      <c r="C72" s="86"/>
      <c r="D72" s="133"/>
      <c r="E72" s="86"/>
      <c r="F72" s="87"/>
      <c r="G72" s="145">
        <v>4221</v>
      </c>
      <c r="H72" s="85" t="s">
        <v>218</v>
      </c>
      <c r="I72" s="140">
        <v>131</v>
      </c>
      <c r="J72" s="140">
        <v>145</v>
      </c>
      <c r="K72" s="140">
        <v>276</v>
      </c>
      <c r="L72" s="142">
        <v>94</v>
      </c>
    </row>
    <row r="73" spans="1:12" ht="12.75" customHeight="1">
      <c r="A73" s="84">
        <v>3607</v>
      </c>
      <c r="B73" s="85"/>
      <c r="C73" s="86"/>
      <c r="D73" s="133"/>
      <c r="E73" s="86"/>
      <c r="F73" s="87"/>
      <c r="G73" s="145">
        <v>4222</v>
      </c>
      <c r="H73" s="85" t="s">
        <v>219</v>
      </c>
      <c r="I73" s="140">
        <v>83</v>
      </c>
      <c r="J73" s="140">
        <v>97</v>
      </c>
      <c r="K73" s="140">
        <v>180</v>
      </c>
      <c r="L73" s="142">
        <v>65</v>
      </c>
    </row>
    <row r="74" spans="1:12" ht="12.75" customHeight="1">
      <c r="A74" s="84">
        <v>3608</v>
      </c>
      <c r="B74" s="85"/>
      <c r="C74" s="86"/>
      <c r="D74" s="133"/>
      <c r="E74" s="86"/>
      <c r="F74" s="87"/>
      <c r="G74" s="145">
        <v>4223</v>
      </c>
      <c r="H74" s="85" t="s">
        <v>220</v>
      </c>
      <c r="I74" s="140">
        <v>151</v>
      </c>
      <c r="J74" s="140">
        <v>163</v>
      </c>
      <c r="K74" s="140">
        <v>314</v>
      </c>
      <c r="L74" s="142">
        <v>104</v>
      </c>
    </row>
    <row r="75" spans="1:12" ht="12.75" customHeight="1">
      <c r="B75" s="90"/>
      <c r="C75" s="103"/>
      <c r="D75" s="134"/>
      <c r="E75" s="103"/>
      <c r="F75" s="104"/>
      <c r="G75" s="145">
        <v>4224</v>
      </c>
      <c r="H75" s="85" t="s">
        <v>221</v>
      </c>
      <c r="I75" s="140">
        <v>143</v>
      </c>
      <c r="J75" s="140">
        <v>150</v>
      </c>
      <c r="K75" s="140">
        <v>293</v>
      </c>
      <c r="L75" s="142">
        <v>108</v>
      </c>
    </row>
    <row r="76" spans="1:12" ht="12.75" customHeight="1">
      <c r="B76" s="90"/>
      <c r="C76" s="103"/>
      <c r="D76" s="134"/>
      <c r="E76" s="103"/>
      <c r="F76" s="104"/>
      <c r="G76" s="145">
        <v>4301</v>
      </c>
      <c r="H76" s="85" t="s">
        <v>110</v>
      </c>
      <c r="I76" s="140">
        <v>608</v>
      </c>
      <c r="J76" s="140">
        <v>630</v>
      </c>
      <c r="K76" s="140">
        <v>1238</v>
      </c>
      <c r="L76" s="142">
        <v>427</v>
      </c>
    </row>
    <row r="77" spans="1:12" ht="12.75" customHeight="1">
      <c r="B77" s="90"/>
      <c r="C77" s="103"/>
      <c r="D77" s="134"/>
      <c r="E77" s="103"/>
      <c r="F77" s="104"/>
      <c r="G77" s="145">
        <v>4302</v>
      </c>
      <c r="H77" s="85" t="s">
        <v>222</v>
      </c>
      <c r="I77" s="140">
        <v>97</v>
      </c>
      <c r="J77" s="140">
        <v>88</v>
      </c>
      <c r="K77" s="140">
        <v>185</v>
      </c>
      <c r="L77" s="142">
        <v>77</v>
      </c>
    </row>
    <row r="78" spans="1:12" ht="12.75" customHeight="1">
      <c r="B78" s="90"/>
      <c r="C78" s="103"/>
      <c r="D78" s="134"/>
      <c r="E78" s="103"/>
      <c r="F78" s="104"/>
      <c r="G78" s="145">
        <v>4401</v>
      </c>
      <c r="H78" s="85" t="s">
        <v>111</v>
      </c>
      <c r="I78" s="140">
        <v>368</v>
      </c>
      <c r="J78" s="140">
        <v>367</v>
      </c>
      <c r="K78" s="140">
        <v>735</v>
      </c>
      <c r="L78" s="142">
        <v>269</v>
      </c>
    </row>
    <row r="79" spans="1:12" ht="12.75" customHeight="1">
      <c r="B79" s="90"/>
      <c r="C79" s="103"/>
      <c r="D79" s="134"/>
      <c r="E79" s="103"/>
      <c r="F79" s="104"/>
      <c r="G79" s="145">
        <v>4501</v>
      </c>
      <c r="H79" s="85" t="s">
        <v>223</v>
      </c>
      <c r="I79" s="140">
        <v>488</v>
      </c>
      <c r="J79" s="140">
        <v>499</v>
      </c>
      <c r="K79" s="140">
        <v>987</v>
      </c>
      <c r="L79" s="142">
        <v>353</v>
      </c>
    </row>
    <row r="80" spans="1:12" ht="12.75" customHeight="1">
      <c r="B80" s="90"/>
      <c r="C80" s="103"/>
      <c r="D80" s="134"/>
      <c r="E80" s="103"/>
      <c r="F80" s="104"/>
      <c r="G80" s="145">
        <v>4502</v>
      </c>
      <c r="H80" s="85" t="s">
        <v>224</v>
      </c>
      <c r="I80" s="140">
        <v>152</v>
      </c>
      <c r="J80" s="140">
        <v>149</v>
      </c>
      <c r="K80" s="140">
        <v>301</v>
      </c>
      <c r="L80" s="142">
        <v>128</v>
      </c>
    </row>
    <row r="81" spans="2:12" ht="12.75" customHeight="1">
      <c r="B81" s="90"/>
      <c r="C81" s="103"/>
      <c r="D81" s="134"/>
      <c r="E81" s="103"/>
      <c r="F81" s="104"/>
      <c r="G81" s="145">
        <v>4503</v>
      </c>
      <c r="H81" s="85" t="s">
        <v>225</v>
      </c>
      <c r="I81" s="140">
        <v>54</v>
      </c>
      <c r="J81" s="140">
        <v>81</v>
      </c>
      <c r="K81" s="140">
        <v>135</v>
      </c>
      <c r="L81" s="142">
        <v>65</v>
      </c>
    </row>
    <row r="82" spans="2:12" ht="12.75" customHeight="1">
      <c r="B82" s="90"/>
      <c r="C82" s="103"/>
      <c r="D82" s="134"/>
      <c r="E82" s="103"/>
      <c r="F82" s="104"/>
      <c r="G82" s="145">
        <v>4504</v>
      </c>
      <c r="H82" s="85" t="s">
        <v>226</v>
      </c>
      <c r="I82" s="140">
        <v>401</v>
      </c>
      <c r="J82" s="140">
        <v>395</v>
      </c>
      <c r="K82" s="140">
        <v>796</v>
      </c>
      <c r="L82" s="142">
        <v>336</v>
      </c>
    </row>
    <row r="83" spans="2:12" ht="12.75" customHeight="1">
      <c r="B83" s="90"/>
      <c r="C83" s="103"/>
      <c r="D83" s="134"/>
      <c r="E83" s="103"/>
      <c r="F83" s="104"/>
      <c r="G83" s="145">
        <v>4505</v>
      </c>
      <c r="H83" s="85" t="s">
        <v>227</v>
      </c>
      <c r="I83" s="140">
        <v>288</v>
      </c>
      <c r="J83" s="140">
        <v>264</v>
      </c>
      <c r="K83" s="140">
        <v>552</v>
      </c>
      <c r="L83" s="142">
        <v>162</v>
      </c>
    </row>
    <row r="84" spans="2:12" ht="12.75" customHeight="1">
      <c r="B84" s="90"/>
      <c r="C84" s="103"/>
      <c r="D84" s="134"/>
      <c r="E84" s="103"/>
      <c r="F84" s="104"/>
      <c r="G84" s="145">
        <v>4506</v>
      </c>
      <c r="H84" s="85" t="s">
        <v>228</v>
      </c>
      <c r="I84" s="140">
        <v>339</v>
      </c>
      <c r="J84" s="140">
        <v>356</v>
      </c>
      <c r="K84" s="140">
        <v>695</v>
      </c>
      <c r="L84" s="142">
        <v>261</v>
      </c>
    </row>
    <row r="85" spans="2:12" ht="12.75" customHeight="1">
      <c r="B85" s="90"/>
      <c r="C85" s="103"/>
      <c r="D85" s="134"/>
      <c r="E85" s="103"/>
      <c r="F85" s="104"/>
      <c r="G85" s="145">
        <v>4601</v>
      </c>
      <c r="H85" s="85" t="s">
        <v>229</v>
      </c>
      <c r="I85" s="140">
        <v>583</v>
      </c>
      <c r="J85" s="140">
        <v>683</v>
      </c>
      <c r="K85" s="140">
        <v>1266</v>
      </c>
      <c r="L85" s="142">
        <v>459</v>
      </c>
    </row>
    <row r="86" spans="2:12" ht="12.75" customHeight="1">
      <c r="B86" s="90"/>
      <c r="C86" s="103"/>
      <c r="D86" s="134"/>
      <c r="E86" s="103"/>
      <c r="F86" s="104"/>
      <c r="G86" s="145">
        <v>4602</v>
      </c>
      <c r="H86" s="85" t="s">
        <v>230</v>
      </c>
      <c r="I86" s="140">
        <v>65</v>
      </c>
      <c r="J86" s="140">
        <v>72</v>
      </c>
      <c r="K86" s="140">
        <v>137</v>
      </c>
      <c r="L86" s="142">
        <v>52</v>
      </c>
    </row>
    <row r="87" spans="2:12" ht="12.75" customHeight="1">
      <c r="B87" s="90"/>
      <c r="C87" s="103"/>
      <c r="D87" s="134"/>
      <c r="E87" s="103"/>
      <c r="F87" s="104"/>
      <c r="G87" s="145">
        <v>4603</v>
      </c>
      <c r="H87" s="85" t="s">
        <v>231</v>
      </c>
      <c r="I87" s="140">
        <v>158</v>
      </c>
      <c r="J87" s="140">
        <v>171</v>
      </c>
      <c r="K87" s="140">
        <v>329</v>
      </c>
      <c r="L87" s="142">
        <v>138</v>
      </c>
    </row>
    <row r="88" spans="2:12" ht="12.75" customHeight="1">
      <c r="B88" s="90"/>
      <c r="C88" s="103"/>
      <c r="D88" s="134"/>
      <c r="E88" s="103"/>
      <c r="F88" s="104"/>
      <c r="G88" s="145">
        <v>4701</v>
      </c>
      <c r="H88" s="85" t="s">
        <v>122</v>
      </c>
      <c r="I88" s="140">
        <v>555</v>
      </c>
      <c r="J88" s="140">
        <v>550</v>
      </c>
      <c r="K88" s="140">
        <v>1105</v>
      </c>
      <c r="L88" s="142">
        <v>433</v>
      </c>
    </row>
    <row r="89" spans="2:12" ht="12.75" customHeight="1">
      <c r="B89" s="90"/>
      <c r="C89" s="103"/>
      <c r="D89" s="134"/>
      <c r="E89" s="103"/>
      <c r="F89" s="104"/>
      <c r="G89" s="145">
        <v>4801</v>
      </c>
      <c r="H89" s="85" t="s">
        <v>123</v>
      </c>
      <c r="I89" s="140">
        <v>174</v>
      </c>
      <c r="J89" s="140">
        <v>184</v>
      </c>
      <c r="K89" s="140">
        <v>358</v>
      </c>
      <c r="L89" s="142">
        <v>129</v>
      </c>
    </row>
    <row r="90" spans="2:12" ht="12.75" customHeight="1">
      <c r="B90" s="90"/>
      <c r="C90" s="103"/>
      <c r="D90" s="134"/>
      <c r="E90" s="103"/>
      <c r="F90" s="104"/>
      <c r="G90" s="145">
        <v>4802</v>
      </c>
      <c r="H90" s="85" t="s">
        <v>232</v>
      </c>
      <c r="I90" s="146">
        <v>102</v>
      </c>
      <c r="J90" s="146">
        <v>116</v>
      </c>
      <c r="K90" s="146">
        <v>218</v>
      </c>
      <c r="L90" s="147">
        <v>94</v>
      </c>
    </row>
    <row r="91" spans="2:12" ht="12.75" customHeight="1" thickBot="1">
      <c r="B91" s="94"/>
      <c r="C91" s="105"/>
      <c r="D91" s="135"/>
      <c r="E91" s="105"/>
      <c r="F91" s="106"/>
      <c r="G91" s="145">
        <v>4803</v>
      </c>
      <c r="H91" s="138" t="s">
        <v>233</v>
      </c>
      <c r="I91" s="148">
        <v>59</v>
      </c>
      <c r="J91" s="148">
        <v>54</v>
      </c>
      <c r="K91" s="148">
        <v>113</v>
      </c>
      <c r="L91" s="149">
        <v>44</v>
      </c>
    </row>
    <row r="92" spans="2:12" ht="12.75" customHeight="1" thickTop="1" thickBot="1">
      <c r="B92" s="98" t="s">
        <v>11</v>
      </c>
      <c r="C92" s="132">
        <f>SUM(C48:C91)</f>
        <v>3576</v>
      </c>
      <c r="D92" s="131">
        <f>SUM(D48:D91)</f>
        <v>3340</v>
      </c>
      <c r="E92" s="99">
        <f>SUM(E48:E91)</f>
        <v>6916</v>
      </c>
      <c r="F92" s="99">
        <f>SUM(F48:F91)</f>
        <v>2714</v>
      </c>
      <c r="G92" s="101"/>
      <c r="H92" s="98" t="s">
        <v>11</v>
      </c>
      <c r="I92" s="137">
        <f>SUM(I48:I91)</f>
        <v>10253</v>
      </c>
      <c r="J92" s="136">
        <f>SUM(J48:J91)</f>
        <v>10664</v>
      </c>
      <c r="K92" s="111">
        <f>SUM(K48:K91)</f>
        <v>20917</v>
      </c>
      <c r="L92" s="112">
        <f>SUM(L48:L91)</f>
        <v>7960</v>
      </c>
    </row>
    <row r="93" spans="2:12" ht="12.75" customHeight="1" thickBot="1">
      <c r="B93" s="107"/>
      <c r="C93" s="108"/>
      <c r="D93" s="108"/>
      <c r="E93" s="108"/>
      <c r="F93" s="109"/>
      <c r="G93" s="108"/>
      <c r="H93" s="110" t="s">
        <v>23</v>
      </c>
      <c r="I93" s="137">
        <f>C45+I45+C92+I92</f>
        <v>34789</v>
      </c>
      <c r="J93" s="136">
        <f>D45+J45+D92+J92</f>
        <v>35020</v>
      </c>
      <c r="K93" s="111">
        <f>E45+K45+E92+K92</f>
        <v>69809</v>
      </c>
      <c r="L93" s="112">
        <f>F45+L45+F92+L92</f>
        <v>28155</v>
      </c>
    </row>
    <row r="94" spans="2:12" ht="12.75" customHeight="1">
      <c r="C94" s="88"/>
      <c r="D94" s="88"/>
      <c r="E94" s="88"/>
      <c r="F94" s="88"/>
      <c r="G94" s="88"/>
    </row>
    <row r="95" spans="2:12" ht="12.75" customHeight="1">
      <c r="C95" s="88"/>
      <c r="D95" s="88"/>
      <c r="E95" s="88"/>
      <c r="F95" s="88"/>
      <c r="G95" s="88"/>
    </row>
    <row r="96" spans="2:12" ht="12.75" customHeight="1">
      <c r="C96" s="88"/>
      <c r="D96" s="88"/>
      <c r="E96" s="88"/>
      <c r="F96" s="88"/>
      <c r="G96" s="88"/>
    </row>
    <row r="97" spans="3:7" ht="12.75" customHeight="1">
      <c r="C97" s="88"/>
      <c r="D97" s="88"/>
      <c r="E97" s="88"/>
      <c r="F97" s="88"/>
      <c r="G97" s="88"/>
    </row>
    <row r="98" spans="3:7" ht="12.75" customHeight="1">
      <c r="C98" s="88"/>
      <c r="D98" s="88"/>
      <c r="E98" s="88"/>
      <c r="F98" s="88"/>
      <c r="G98" s="88"/>
    </row>
    <row r="99" spans="3:7" ht="12.75" customHeight="1">
      <c r="C99" s="88"/>
      <c r="D99" s="88"/>
      <c r="E99" s="88"/>
      <c r="F99" s="88"/>
      <c r="G99" s="88"/>
    </row>
    <row r="100" spans="3:7" ht="12.75" customHeight="1">
      <c r="C100" s="88"/>
      <c r="D100" s="88"/>
      <c r="E100" s="88"/>
      <c r="F100" s="88"/>
      <c r="G100" s="88"/>
    </row>
    <row r="101" spans="3:7" ht="12.75" customHeight="1">
      <c r="C101" s="88"/>
      <c r="D101" s="88"/>
      <c r="E101" s="88"/>
      <c r="F101" s="88"/>
      <c r="G101" s="88"/>
    </row>
    <row r="102" spans="3:7" ht="12.75" customHeight="1">
      <c r="C102" s="88"/>
      <c r="D102" s="88"/>
      <c r="E102" s="88"/>
      <c r="F102" s="88"/>
      <c r="G102" s="88"/>
    </row>
    <row r="103" spans="3:7" ht="12.75" customHeight="1">
      <c r="C103" s="88"/>
      <c r="D103" s="88"/>
      <c r="E103" s="88"/>
      <c r="F103" s="88"/>
      <c r="G103" s="88"/>
    </row>
    <row r="104" spans="3:7" ht="12.75" customHeight="1">
      <c r="C104" s="88"/>
      <c r="D104" s="88"/>
      <c r="E104" s="88"/>
      <c r="F104" s="88"/>
      <c r="G104" s="88"/>
    </row>
    <row r="105" spans="3:7" ht="12.75" customHeight="1">
      <c r="C105" s="88"/>
      <c r="D105" s="88"/>
      <c r="E105" s="88"/>
      <c r="F105" s="88"/>
      <c r="G105" s="88"/>
    </row>
    <row r="106" spans="3:7" ht="12.75" customHeight="1">
      <c r="C106" s="88"/>
      <c r="D106" s="88"/>
      <c r="E106" s="88"/>
      <c r="F106" s="88"/>
      <c r="G106" s="88"/>
    </row>
    <row r="107" spans="3:7" ht="12.75" customHeight="1">
      <c r="C107" s="88"/>
      <c r="D107" s="88"/>
      <c r="E107" s="88"/>
      <c r="F107" s="88"/>
      <c r="G107" s="88"/>
    </row>
    <row r="108" spans="3:7" ht="12.75" customHeight="1">
      <c r="C108" s="88"/>
      <c r="D108" s="88"/>
      <c r="E108" s="88"/>
      <c r="F108" s="88"/>
      <c r="G108" s="88"/>
    </row>
    <row r="109" spans="3:7" ht="12.75" customHeight="1">
      <c r="C109" s="88"/>
      <c r="D109" s="88"/>
      <c r="E109" s="88"/>
      <c r="F109" s="88"/>
      <c r="G109" s="88"/>
    </row>
    <row r="110" spans="3:7" ht="12.75" customHeight="1">
      <c r="C110" s="88"/>
      <c r="D110" s="88"/>
      <c r="E110" s="88"/>
      <c r="F110" s="88"/>
      <c r="G110" s="88"/>
    </row>
    <row r="111" spans="3:7" ht="12.75" customHeight="1">
      <c r="C111" s="88"/>
      <c r="D111" s="88"/>
      <c r="E111" s="88"/>
      <c r="F111" s="88"/>
      <c r="G111" s="88"/>
    </row>
    <row r="112" spans="3:7" ht="12.75" customHeight="1">
      <c r="C112" s="88"/>
      <c r="D112" s="88"/>
      <c r="E112" s="88"/>
      <c r="F112" s="88"/>
      <c r="G112" s="88"/>
    </row>
    <row r="113" spans="3:7" ht="12.75" customHeight="1">
      <c r="C113" s="88"/>
      <c r="D113" s="88"/>
      <c r="E113" s="88"/>
      <c r="F113" s="88"/>
      <c r="G113" s="88"/>
    </row>
    <row r="114" spans="3:7" ht="12.75" customHeight="1">
      <c r="C114" s="88"/>
      <c r="D114" s="88"/>
      <c r="E114" s="88"/>
      <c r="F114" s="88"/>
      <c r="G114" s="88"/>
    </row>
    <row r="115" spans="3:7" ht="12.75" customHeight="1">
      <c r="C115" s="88"/>
      <c r="D115" s="88"/>
      <c r="E115" s="88"/>
      <c r="F115" s="88"/>
      <c r="G115" s="88"/>
    </row>
    <row r="116" spans="3:7" ht="12.75" customHeight="1">
      <c r="C116" s="88"/>
      <c r="D116" s="88"/>
      <c r="E116" s="88"/>
      <c r="F116" s="88"/>
      <c r="G116" s="88"/>
    </row>
    <row r="117" spans="3:7" ht="12.75" customHeight="1">
      <c r="C117" s="88"/>
      <c r="D117" s="88"/>
      <c r="E117" s="88"/>
      <c r="F117" s="88"/>
      <c r="G117" s="88"/>
    </row>
    <row r="118" spans="3:7" ht="12.75" customHeight="1">
      <c r="C118" s="88"/>
      <c r="D118" s="88"/>
      <c r="E118" s="88"/>
      <c r="F118" s="88"/>
      <c r="G118" s="8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大字別</vt:lpstr>
      <vt:lpstr>年齢階層別</vt:lpstr>
      <vt:lpstr>●一歳刻み</vt:lpstr>
      <vt:lpstr>自治会別</vt:lpstr>
      <vt:lpstr>Sheet1</vt:lpstr>
      <vt:lpstr>Sheet2</vt:lpstr>
      <vt:lpstr>Sheet3</vt:lpstr>
      <vt:lpstr>Sheet4</vt:lpstr>
      <vt:lpstr>A01_ZENKAI</vt:lpstr>
      <vt:lpstr>大字別!Print_Area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 City</cp:lastModifiedBy>
  <cp:lastPrinted>2019-05-07T06:49:30Z</cp:lastPrinted>
  <dcterms:created xsi:type="dcterms:W3CDTF">2016-02-24T01:39:14Z</dcterms:created>
  <dcterms:modified xsi:type="dcterms:W3CDTF">2019-06-05T00:16:34Z</dcterms:modified>
</cp:coreProperties>
</file>