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60\200_統計係\2023(令和5)年度\R5人口集計\R5　月別人口\"/>
    </mc:Choice>
  </mc:AlternateContent>
  <bookViews>
    <workbookView xWindow="-120" yWindow="-120" windowWidth="29040" windowHeight="1584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自治会別!$C$2:$F$44,自治会別!$I$2:$L$44,自治会別!$C$48:$F$92,自治会別!$I$48:$L$92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1" l="1"/>
  <c r="N21" i="1"/>
  <c r="N22" i="1"/>
  <c r="N23" i="1"/>
  <c r="N24" i="1"/>
  <c r="N25" i="1"/>
  <c r="N26" i="1"/>
  <c r="N19" i="1"/>
  <c r="N18" i="1"/>
  <c r="K49" i="4" l="1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48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48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2" i="4"/>
  <c r="E3" i="2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32" i="1"/>
  <c r="N6" i="1"/>
  <c r="N7" i="1"/>
  <c r="N8" i="1"/>
  <c r="N9" i="1"/>
  <c r="N10" i="1"/>
  <c r="N11" i="1"/>
  <c r="N12" i="1"/>
  <c r="N13" i="1"/>
  <c r="N14" i="1"/>
  <c r="N15" i="1"/>
  <c r="N16" i="1"/>
  <c r="N17" i="1"/>
  <c r="N5" i="1"/>
  <c r="F53" i="1"/>
  <c r="F54" i="1"/>
  <c r="F55" i="1"/>
  <c r="F56" i="1"/>
  <c r="F57" i="1"/>
  <c r="F58" i="1"/>
  <c r="F59" i="1"/>
  <c r="F60" i="1"/>
  <c r="F52" i="1"/>
  <c r="F40" i="1"/>
  <c r="F41" i="1"/>
  <c r="F42" i="1"/>
  <c r="F43" i="1"/>
  <c r="F44" i="1"/>
  <c r="F3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5" i="1"/>
  <c r="K93" i="4" l="1"/>
  <c r="E45" i="4"/>
  <c r="F61" i="1"/>
  <c r="F34" i="1"/>
  <c r="D61" i="1"/>
  <c r="L58" i="1"/>
  <c r="D34" i="1" l="1"/>
  <c r="G51" i="3" l="1"/>
  <c r="H51" i="3"/>
  <c r="I46" i="3"/>
  <c r="J93" i="4" l="1"/>
  <c r="I93" i="4"/>
  <c r="D18" i="3" l="1"/>
  <c r="D19" i="3"/>
  <c r="D20" i="3"/>
  <c r="D21" i="3"/>
  <c r="D22" i="3"/>
  <c r="I3" i="2" l="1"/>
  <c r="M3" i="2"/>
  <c r="E4" i="2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E12" i="2" l="1"/>
  <c r="E34" i="1" l="1"/>
  <c r="N27" i="1" l="1"/>
  <c r="G34" i="1" l="1"/>
  <c r="G61" i="1" l="1"/>
  <c r="E61" i="1"/>
  <c r="L27" i="1" l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J45" i="4"/>
  <c r="I45" i="4"/>
  <c r="D45" i="4"/>
  <c r="C45" i="4" l="1"/>
  <c r="L93" i="4" l="1"/>
  <c r="L30" i="3" l="1"/>
  <c r="M30" i="3"/>
  <c r="G45" i="1"/>
  <c r="O59" i="1" l="1"/>
  <c r="L59" i="1"/>
  <c r="N59" i="1"/>
  <c r="F93" i="4"/>
  <c r="L94" i="4" s="1"/>
  <c r="E93" i="4"/>
  <c r="K94" i="4" s="1"/>
  <c r="D93" i="4"/>
  <c r="J94" i="4" s="1"/>
  <c r="C93" i="4"/>
  <c r="I94" i="4" s="1"/>
  <c r="M12" i="2"/>
  <c r="L12" i="2"/>
  <c r="K12" i="2"/>
  <c r="I12" i="2"/>
  <c r="H12" i="2"/>
  <c r="G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F11" i="2" s="1"/>
  <c r="O10" i="2"/>
  <c r="O9" i="2"/>
  <c r="O8" i="2"/>
  <c r="O7" i="2"/>
  <c r="O6" i="2"/>
  <c r="O5" i="2"/>
  <c r="O4" i="2"/>
  <c r="F4" i="2" s="1"/>
  <c r="O3" i="2"/>
  <c r="J10" i="2" l="1"/>
  <c r="F10" i="2"/>
  <c r="N10" i="2"/>
  <c r="F3" i="2"/>
  <c r="N3" i="2"/>
  <c r="J3" i="2"/>
  <c r="F7" i="2"/>
  <c r="N7" i="2"/>
  <c r="J7" i="2"/>
  <c r="J11" i="2"/>
  <c r="N11" i="2"/>
  <c r="N8" i="2"/>
  <c r="J8" i="2"/>
  <c r="F8" i="2"/>
  <c r="N6" i="2"/>
  <c r="J6" i="2"/>
  <c r="F6" i="2"/>
  <c r="N4" i="2"/>
  <c r="J4" i="2"/>
  <c r="F5" i="2"/>
  <c r="N5" i="2"/>
  <c r="J5" i="2"/>
  <c r="F9" i="2"/>
  <c r="N9" i="2"/>
  <c r="J9" i="2"/>
  <c r="O12" i="2"/>
  <c r="N4" i="3"/>
  <c r="I7" i="3"/>
  <c r="N11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G23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M51" i="3"/>
  <c r="I47" i="3"/>
  <c r="I51" i="3" s="1"/>
  <c r="N47" i="3"/>
  <c r="N48" i="3"/>
  <c r="D50" i="3"/>
  <c r="D53" i="3"/>
  <c r="G58" i="3"/>
  <c r="I53" i="3"/>
  <c r="M58" i="3"/>
  <c r="I54" i="3"/>
  <c r="N54" i="3"/>
  <c r="N55" i="3"/>
  <c r="D57" i="3"/>
  <c r="L60" i="3" l="1"/>
  <c r="M60" i="3"/>
  <c r="N12" i="2"/>
  <c r="F12" i="2"/>
  <c r="D23" i="3"/>
  <c r="D16" i="3"/>
  <c r="I9" i="3"/>
  <c r="N58" i="3"/>
  <c r="N44" i="3"/>
  <c r="N37" i="3"/>
  <c r="D44" i="3"/>
  <c r="D58" i="3"/>
  <c r="I16" i="3"/>
  <c r="J12" i="2"/>
  <c r="N30" i="3"/>
  <c r="D51" i="3"/>
  <c r="D37" i="3"/>
  <c r="D30" i="3"/>
  <c r="N51" i="3"/>
  <c r="N23" i="3"/>
  <c r="I58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<sst xmlns="http://schemas.openxmlformats.org/spreadsheetml/2006/main" count="369" uniqueCount="240">
  <si>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</si>
  <si>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</si>
  <si>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</si>
  <si>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</si>
  <si>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</si>
  <si>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</si>
  <si>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</si>
  <si>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</si>
  <si>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</si>
  <si>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</si>
  <si>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</si>
  <si>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</si>
  <si>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</si>
  <si>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</si>
  <si>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</si>
  <si>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</si>
  <si>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</si>
  <si>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</si>
  <si>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</si>
  <si>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</si>
  <si>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</si>
  <si>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</si>
  <si>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</si>
  <si>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</si>
  <si>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</si>
  <si>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</si>
  <si>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</si>
  <si>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</si>
  <si>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</si>
  <si>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</si>
  <si>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</si>
  <si>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</si>
  <si>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</si>
  <si>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</si>
  <si>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</si>
  <si>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</si>
  <si>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</si>
  <si>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</si>
  <si>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</si>
  <si>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</si>
  <si>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</si>
  <si>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</si>
  <si>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</si>
  <si>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</si>
  <si>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</si>
  <si>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</si>
  <si>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</si>
  <si>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</si>
  <si>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</si>
  <si>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</si>
  <si>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</si>
  <si>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</si>
  <si>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</si>
  <si>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</si>
  <si>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</si>
  <si>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</si>
  <si>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</si>
  <si>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</si>
  <si>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</si>
  <si>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</si>
  <si>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</si>
  <si>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</si>
  <si>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</si>
  <si>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</si>
  <si>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</si>
  <si>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</si>
  <si>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</si>
  <si>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</si>
  <si>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</si>
  <si>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</si>
  <si>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</si>
  <si>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</si>
  <si>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</si>
  <si>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</si>
  <si>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</si>
  <si>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</si>
  <si>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</si>
  <si>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</si>
  <si>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</si>
  <si>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</si>
  <si>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</si>
  <si>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</si>
  <si>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</si>
  <si>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</si>
  <si>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</si>
  <si>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</si>
  <si>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</si>
  <si>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</si>
  <si>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</si>
  <si>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</si>
  <si>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</si>
  <si>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</si>
  <si>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</si>
  <si>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</si>
  <si>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</si>
  <si>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</si>
  <si>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</si>
  <si>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</si>
  <si>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</si>
  <si>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</si>
  <si>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</si>
  <si>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</si>
  <si>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</si>
  <si>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</si>
  <si>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</si>
  <si>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</si>
  <si>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</si>
  <si>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</si>
  <si>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</si>
  <si>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</si>
  <si>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</si>
  <si>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</si>
  <si>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</si>
  <si>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</si>
  <si>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</si>
  <si>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</si>
  <si>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</si>
  <si>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</si>
  <si>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</si>
  <si>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</si>
  <si>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</si>
  <si>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</si>
  <si>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</si>
  <si>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</si>
  <si>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</si>
  <si>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</si>
  <si>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</si>
  <si>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</si>
  <si>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</si>
  <si>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</si>
  <si>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</si>
  <si>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</si>
  <si>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</si>
  <si>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</si>
  <si>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</si>
  <si>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</si>
  <si>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</si>
  <si>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</si>
  <si>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</si>
  <si>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</si>
  <si>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</si>
  <si>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</si>
  <si>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</si>
  <si>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</si>
  <si>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</si>
  <si>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</si>
  <si>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</si>
  <si>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</si>
  <si>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</si>
  <si>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</si>
  <si>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</si>
  <si>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</si>
  <si>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</si>
  <si>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</si>
  <si>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</si>
  <si>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</si>
  <si>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</si>
  <si>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</si>
  <si>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</si>
  <si>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</si>
  <si>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</si>
  <si>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</si>
  <si>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</si>
  <si>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</si>
  <si>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</si>
  <si>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</si>
  <si>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</si>
  <si>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</si>
  <si>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</si>
  <si>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</si>
  <si>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</si>
  <si>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</si>
  <si>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</si>
  <si>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</si>
  <si>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</si>
  <si>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</si>
  <si>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</si>
  <si>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</si>
  <si>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</si>
  <si>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</si>
  <si>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</si>
  <si>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</si>
  <si>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</si>
  <si>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</si>
  <si>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</si>
  <si>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</si>
  <si>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</si>
  <si>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</si>
  <si>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</si>
  <si>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</si>
  <si>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</si>
  <si>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</si>
  <si>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</si>
  <si>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</si>
  <si>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</si>
  <si>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</si>
  <si>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</si>
  <si>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</si>
  <si>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</si>
  <si>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</si>
  <si>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</si>
  <si>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</si>
  <si>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</si>
  <si>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</si>
  <si>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</si>
  <si>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</si>
  <si>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</si>
  <si>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</si>
  <si>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</si>
  <si>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</si>
  <si>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</si>
  <si>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</si>
  <si>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</si>
  <si>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</si>
  <si>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</si>
  <si>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</si>
  <si>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</si>
  <si>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</si>
  <si>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</si>
  <si>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</si>
  <si>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</si>
  <si>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</si>
  <si>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</si>
  <si>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</si>
  <si>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</si>
  <si>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</si>
  <si>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</si>
  <si>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</si>
  <si>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</si>
  <si>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</si>
  <si>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</si>
  <si>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</si>
  <si>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</si>
  <si>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</si>
  <si>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</si>
  <si>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</si>
  <si>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ベルヴィ北中小路</t>
    <rPh sb="4" eb="8">
      <t>キタナカコウジ</t>
    </rPh>
    <phoneticPr fontId="2"/>
  </si>
  <si>
    <t>女</t>
    <phoneticPr fontId="2"/>
  </si>
  <si>
    <t>（令和5年10月31日現在）</t>
    <rPh sb="1" eb="2">
      <t>レイ</t>
    </rPh>
    <rPh sb="2" eb="3">
      <t>ワ</t>
    </rPh>
    <rPh sb="4" eb="5">
      <t>ネン</t>
    </rPh>
    <rPh sb="7" eb="8">
      <t>ガツ</t>
    </rPh>
    <rPh sb="10" eb="11">
      <t>ヒ</t>
    </rPh>
    <rPh sb="11" eb="13">
      <t>ゲンザイ</t>
    </rPh>
    <phoneticPr fontId="4"/>
  </si>
  <si>
    <t>（令和5年10月31日現在）　　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</si>
</sst>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"/>
    <numFmt numFmtId="177" formatCode="#,##0_ "/>
    <numFmt numFmtId="178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8" xfId="1" applyNumberFormat="1" applyFont="1" applyBorder="1">
      <alignment vertical="center"/>
    </xf>
    <xf numFmtId="38" fontId="13" fillId="0" borderId="12" xfId="4" applyFont="1" applyBorder="1"/>
    <xf numFmtId="38" fontId="13" fillId="0" borderId="70" xfId="4" applyFont="1" applyBorder="1"/>
    <xf numFmtId="38" fontId="13" fillId="0" borderId="71" xfId="4" applyFont="1" applyBorder="1"/>
    <xf numFmtId="38" fontId="13" fillId="0" borderId="72" xfId="4" applyFont="1" applyBorder="1" applyAlignment="1">
      <alignment horizontal="center"/>
    </xf>
    <xf numFmtId="0" fontId="13" fillId="0" borderId="30" xfId="3" applyFont="1" applyBorder="1"/>
    <xf numFmtId="0" fontId="13" fillId="0" borderId="73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38" fontId="1" fillId="0" borderId="74" xfId="2" applyFont="1" applyBorder="1" applyAlignment="1"/>
    <xf numFmtId="0" fontId="0" fillId="0" borderId="1" xfId="0" applyBorder="1">
      <alignment vertical="center"/>
    </xf>
    <xf numFmtId="38" fontId="0" fillId="0" borderId="2" xfId="2" applyFont="1" applyBorder="1" applyAlignment="1">
      <alignment horizontal="center"/>
    </xf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3" xfId="0" applyFont="1" applyBorder="1">
      <alignment vertical="center"/>
    </xf>
    <xf numFmtId="177" fontId="1" fillId="0" borderId="69" xfId="1" applyNumberFormat="1" applyFont="1" applyBorder="1" applyAlignment="1">
      <alignment vertical="center"/>
    </xf>
    <xf numFmtId="0" fontId="15" fillId="0" borderId="27" xfId="0" applyFont="1" applyBorder="1">
      <alignment vertical="center"/>
    </xf>
    <xf numFmtId="0" fontId="15" fillId="0" borderId="31" xfId="0" applyFont="1" applyBorder="1">
      <alignment vertical="center"/>
    </xf>
    <xf numFmtId="178" fontId="1" fillId="0" borderId="1" xfId="1" applyNumberFormat="1" applyFont="1" applyBorder="1" applyProtection="1">
      <alignment vertical="center"/>
      <protection locked="0"/>
    </xf>
    <xf numFmtId="38" fontId="0" fillId="0" borderId="1" xfId="5" applyFont="1" applyBorder="1">
      <alignment vertical="center"/>
    </xf>
    <xf numFmtId="38" fontId="0" fillId="0" borderId="8" xfId="2" applyFont="1" applyBorder="1" applyAlignment="1"/>
    <xf numFmtId="38" fontId="0" fillId="0" borderId="23" xfId="5" applyFont="1" applyBorder="1">
      <alignment vertical="center"/>
    </xf>
    <xf numFmtId="38" fontId="0" fillId="0" borderId="23" xfId="2" applyFont="1" applyBorder="1" applyAlignment="1"/>
    <xf numFmtId="0" fontId="10" fillId="0" borderId="0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38" fontId="15" fillId="0" borderId="8" xfId="0" applyNumberFormat="1" applyFont="1" applyBorder="1">
      <alignment vertical="center"/>
    </xf>
    <xf numFmtId="0" fontId="1" fillId="0" borderId="54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38" fontId="1" fillId="0" borderId="75" xfId="2" applyFont="1" applyBorder="1" applyAlignment="1"/>
    <xf numFmtId="0" fontId="0" fillId="0" borderId="77" xfId="0" applyBorder="1">
      <alignment vertical="center"/>
    </xf>
    <xf numFmtId="10" fontId="1" fillId="0" borderId="76" xfId="1" applyNumberFormat="1" applyFont="1" applyBorder="1">
      <alignment vertical="center"/>
    </xf>
    <xf numFmtId="0" fontId="15" fillId="0" borderId="51" xfId="0" applyFont="1" applyBorder="1">
      <alignment vertical="center"/>
    </xf>
    <xf numFmtId="38" fontId="0" fillId="0" borderId="1" xfId="5" applyFont="1" applyBorder="1" applyAlignment="1">
      <alignment vertical="center"/>
    </xf>
    <xf numFmtId="38" fontId="0" fillId="0" borderId="1" xfId="5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6">
    <cellStyle name="桁区切り" xfId="5" builtinId="6"/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zoomScaleNormal="100" zoomScaleSheetLayoutView="100" workbookViewId="0"/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63" t="s">
        <v>0</v>
      </c>
      <c r="D1" s="163"/>
      <c r="E1" s="163"/>
      <c r="F1" s="163"/>
      <c r="G1" s="163"/>
      <c r="H1" s="163"/>
      <c r="I1" s="163"/>
      <c r="J1" s="163"/>
      <c r="K1" s="163"/>
      <c r="L1" s="2" t="s">
        <v>238</v>
      </c>
      <c r="M1" s="3"/>
      <c r="N1" s="3"/>
      <c r="O1" s="3"/>
    </row>
    <row r="2" spans="1:21" ht="13.5" customHeight="1" x14ac:dyDescent="0.15">
      <c r="C2" s="163"/>
      <c r="D2" s="163"/>
      <c r="E2" s="163"/>
      <c r="F2" s="163"/>
      <c r="G2" s="163"/>
      <c r="H2" s="163"/>
      <c r="I2" s="163"/>
      <c r="J2" s="163"/>
      <c r="K2" s="163"/>
      <c r="L2" s="164" t="s">
        <v>1</v>
      </c>
      <c r="M2" s="165"/>
      <c r="N2" s="165"/>
      <c r="O2" s="165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140" t="s">
        <v>6</v>
      </c>
      <c r="E4" s="140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39">
        <v>1219</v>
      </c>
      <c r="E5" s="139">
        <v>1237</v>
      </c>
      <c r="F5" s="11">
        <f>SUM(D5:E5)</f>
        <v>2456</v>
      </c>
      <c r="G5" s="139">
        <v>971</v>
      </c>
      <c r="I5" s="10">
        <v>2099</v>
      </c>
      <c r="J5" s="10">
        <v>3000</v>
      </c>
      <c r="K5" s="10" t="s">
        <v>47</v>
      </c>
      <c r="L5" s="139">
        <v>94</v>
      </c>
      <c r="M5" s="139">
        <v>99</v>
      </c>
      <c r="N5" s="148">
        <f>SUM(L5:M5)</f>
        <v>193</v>
      </c>
      <c r="O5" s="139">
        <v>81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39">
        <v>595</v>
      </c>
      <c r="E6" s="139">
        <v>526</v>
      </c>
      <c r="F6" s="11">
        <f t="shared" ref="F6:F33" si="0">SUM(D6:E6)</f>
        <v>1121</v>
      </c>
      <c r="G6" s="139">
        <v>557</v>
      </c>
      <c r="I6" s="10">
        <v>2199</v>
      </c>
      <c r="J6" s="10">
        <v>27000</v>
      </c>
      <c r="K6" s="10" t="s">
        <v>48</v>
      </c>
      <c r="L6" s="139">
        <v>776</v>
      </c>
      <c r="M6" s="139">
        <v>732</v>
      </c>
      <c r="N6" s="148">
        <f t="shared" ref="N6:N26" si="1">SUM(L6:M6)</f>
        <v>1508</v>
      </c>
      <c r="O6" s="139">
        <v>592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39">
        <v>1400</v>
      </c>
      <c r="E7" s="139">
        <v>1463</v>
      </c>
      <c r="F7" s="11">
        <f t="shared" si="0"/>
        <v>2863</v>
      </c>
      <c r="G7" s="139">
        <v>1143</v>
      </c>
      <c r="I7" s="10">
        <v>2299</v>
      </c>
      <c r="J7" s="10">
        <v>34000</v>
      </c>
      <c r="K7" s="10" t="s">
        <v>49</v>
      </c>
      <c r="L7" s="139">
        <v>383</v>
      </c>
      <c r="M7" s="139">
        <v>377</v>
      </c>
      <c r="N7" s="148">
        <f t="shared" si="1"/>
        <v>760</v>
      </c>
      <c r="O7" s="139">
        <v>311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39">
        <v>540</v>
      </c>
      <c r="E8" s="139">
        <v>547</v>
      </c>
      <c r="F8" s="11">
        <f t="shared" si="0"/>
        <v>1087</v>
      </c>
      <c r="G8" s="139">
        <v>453</v>
      </c>
      <c r="I8" s="10">
        <v>2399</v>
      </c>
      <c r="J8" s="10">
        <v>8000</v>
      </c>
      <c r="K8" s="10" t="s">
        <v>50</v>
      </c>
      <c r="L8" s="139">
        <v>1529</v>
      </c>
      <c r="M8" s="139">
        <v>1605</v>
      </c>
      <c r="N8" s="148">
        <f t="shared" si="1"/>
        <v>3134</v>
      </c>
      <c r="O8" s="139">
        <v>1229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39">
        <v>1718</v>
      </c>
      <c r="E9" s="139">
        <v>1752</v>
      </c>
      <c r="F9" s="11">
        <f t="shared" si="0"/>
        <v>3470</v>
      </c>
      <c r="G9" s="139">
        <v>1410</v>
      </c>
      <c r="I9" s="10">
        <v>2411</v>
      </c>
      <c r="J9" s="10">
        <v>36001</v>
      </c>
      <c r="K9" s="10" t="s">
        <v>51</v>
      </c>
      <c r="L9" s="139">
        <v>263</v>
      </c>
      <c r="M9" s="139">
        <v>267</v>
      </c>
      <c r="N9" s="148">
        <f t="shared" si="1"/>
        <v>530</v>
      </c>
      <c r="O9" s="139">
        <v>193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39">
        <v>194</v>
      </c>
      <c r="E10" s="139">
        <v>200</v>
      </c>
      <c r="F10" s="11">
        <f t="shared" si="0"/>
        <v>394</v>
      </c>
      <c r="G10" s="139">
        <v>202</v>
      </c>
      <c r="I10" s="10">
        <v>2412</v>
      </c>
      <c r="J10" s="10">
        <v>36002</v>
      </c>
      <c r="K10" s="10" t="s">
        <v>52</v>
      </c>
      <c r="L10" s="139">
        <v>175</v>
      </c>
      <c r="M10" s="139">
        <v>229</v>
      </c>
      <c r="N10" s="148">
        <f t="shared" si="1"/>
        <v>404</v>
      </c>
      <c r="O10" s="139">
        <v>231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39">
        <v>183</v>
      </c>
      <c r="E11" s="139">
        <v>224</v>
      </c>
      <c r="F11" s="11">
        <f t="shared" si="0"/>
        <v>407</v>
      </c>
      <c r="G11" s="139">
        <v>199</v>
      </c>
      <c r="I11" s="10">
        <v>2413</v>
      </c>
      <c r="J11" s="10">
        <v>36003</v>
      </c>
      <c r="K11" s="10" t="s">
        <v>53</v>
      </c>
      <c r="L11" s="139">
        <v>163</v>
      </c>
      <c r="M11" s="139">
        <v>174</v>
      </c>
      <c r="N11" s="148">
        <f t="shared" si="1"/>
        <v>337</v>
      </c>
      <c r="O11" s="139">
        <v>148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39">
        <v>157</v>
      </c>
      <c r="E12" s="139">
        <v>176</v>
      </c>
      <c r="F12" s="11">
        <f t="shared" si="0"/>
        <v>333</v>
      </c>
      <c r="G12" s="139">
        <v>147</v>
      </c>
      <c r="I12" s="10">
        <v>2414</v>
      </c>
      <c r="J12" s="10">
        <v>36004</v>
      </c>
      <c r="K12" s="10" t="s">
        <v>54</v>
      </c>
      <c r="L12" s="139">
        <v>123</v>
      </c>
      <c r="M12" s="139">
        <v>134</v>
      </c>
      <c r="N12" s="148">
        <f t="shared" si="1"/>
        <v>257</v>
      </c>
      <c r="O12" s="139">
        <v>114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39">
        <v>143</v>
      </c>
      <c r="E13" s="139">
        <v>143</v>
      </c>
      <c r="F13" s="11">
        <f t="shared" si="0"/>
        <v>286</v>
      </c>
      <c r="G13" s="139">
        <v>141</v>
      </c>
      <c r="I13" s="10">
        <v>2415</v>
      </c>
      <c r="J13" s="10">
        <v>36005</v>
      </c>
      <c r="K13" s="10" t="s">
        <v>55</v>
      </c>
      <c r="L13" s="139">
        <v>161</v>
      </c>
      <c r="M13" s="139">
        <v>177</v>
      </c>
      <c r="N13" s="148">
        <f t="shared" si="1"/>
        <v>338</v>
      </c>
      <c r="O13" s="139">
        <v>144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39">
        <v>426</v>
      </c>
      <c r="E14" s="139">
        <v>459</v>
      </c>
      <c r="F14" s="11">
        <f t="shared" si="0"/>
        <v>885</v>
      </c>
      <c r="G14" s="139">
        <v>372</v>
      </c>
      <c r="I14" s="10">
        <v>2416</v>
      </c>
      <c r="J14" s="10">
        <v>36006</v>
      </c>
      <c r="K14" s="10" t="s">
        <v>56</v>
      </c>
      <c r="L14" s="139">
        <v>2</v>
      </c>
      <c r="M14" s="139">
        <v>0</v>
      </c>
      <c r="N14" s="148">
        <f t="shared" si="1"/>
        <v>2</v>
      </c>
      <c r="O14" s="139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39">
        <v>117</v>
      </c>
      <c r="E15" s="139">
        <v>130</v>
      </c>
      <c r="F15" s="11">
        <f t="shared" si="0"/>
        <v>247</v>
      </c>
      <c r="G15" s="139">
        <v>102</v>
      </c>
      <c r="I15" s="10">
        <v>2417</v>
      </c>
      <c r="J15" s="10">
        <v>36007</v>
      </c>
      <c r="K15" s="10" t="s">
        <v>57</v>
      </c>
      <c r="L15" s="139">
        <v>88</v>
      </c>
      <c r="M15" s="139">
        <v>108</v>
      </c>
      <c r="N15" s="148">
        <f t="shared" si="1"/>
        <v>196</v>
      </c>
      <c r="O15" s="139">
        <v>106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39">
        <v>237</v>
      </c>
      <c r="E16" s="139">
        <v>203</v>
      </c>
      <c r="F16" s="11">
        <f t="shared" si="0"/>
        <v>440</v>
      </c>
      <c r="G16" s="139">
        <v>211</v>
      </c>
      <c r="I16" s="10">
        <v>2418</v>
      </c>
      <c r="J16" s="10">
        <v>36008</v>
      </c>
      <c r="K16" s="10" t="s">
        <v>58</v>
      </c>
      <c r="L16" s="139">
        <v>30</v>
      </c>
      <c r="M16" s="139">
        <v>11</v>
      </c>
      <c r="N16" s="148">
        <f t="shared" si="1"/>
        <v>41</v>
      </c>
      <c r="O16" s="139">
        <v>23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39">
        <v>78</v>
      </c>
      <c r="E17" s="139">
        <v>80</v>
      </c>
      <c r="F17" s="11">
        <f t="shared" si="0"/>
        <v>158</v>
      </c>
      <c r="G17" s="139">
        <v>66</v>
      </c>
      <c r="I17" s="10">
        <v>2511</v>
      </c>
      <c r="J17" s="10">
        <v>37001</v>
      </c>
      <c r="K17" s="10" t="s">
        <v>59</v>
      </c>
      <c r="L17" s="139">
        <v>146</v>
      </c>
      <c r="M17" s="139">
        <v>128</v>
      </c>
      <c r="N17" s="148">
        <f t="shared" si="1"/>
        <v>274</v>
      </c>
      <c r="O17" s="139">
        <v>122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39">
        <v>292</v>
      </c>
      <c r="E18" s="139">
        <v>286</v>
      </c>
      <c r="F18" s="11">
        <f t="shared" si="0"/>
        <v>578</v>
      </c>
      <c r="G18" s="139">
        <v>180</v>
      </c>
      <c r="I18" s="10">
        <v>2512</v>
      </c>
      <c r="J18" s="10">
        <v>37002</v>
      </c>
      <c r="K18" s="10" t="s">
        <v>60</v>
      </c>
      <c r="L18" s="139">
        <v>13</v>
      </c>
      <c r="M18" s="139">
        <v>20</v>
      </c>
      <c r="N18" s="148">
        <f>SUM(L18:M18)</f>
        <v>33</v>
      </c>
      <c r="O18" s="139">
        <v>31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39">
        <v>791</v>
      </c>
      <c r="E19" s="139">
        <v>770</v>
      </c>
      <c r="F19" s="11">
        <f t="shared" si="0"/>
        <v>1561</v>
      </c>
      <c r="G19" s="139">
        <v>688</v>
      </c>
      <c r="I19" s="10">
        <v>2513</v>
      </c>
      <c r="J19" s="10">
        <v>37003</v>
      </c>
      <c r="K19" s="10" t="s">
        <v>61</v>
      </c>
      <c r="L19" s="139">
        <v>0</v>
      </c>
      <c r="M19" s="11">
        <v>0</v>
      </c>
      <c r="N19" s="148">
        <f>SUM(L19:M19)</f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39">
        <v>2086</v>
      </c>
      <c r="E20" s="139">
        <v>2048</v>
      </c>
      <c r="F20" s="11">
        <f t="shared" si="0"/>
        <v>4134</v>
      </c>
      <c r="G20" s="139">
        <v>1848</v>
      </c>
      <c r="I20" s="10">
        <v>2514</v>
      </c>
      <c r="J20" s="10">
        <v>37004</v>
      </c>
      <c r="K20" s="10" t="s">
        <v>62</v>
      </c>
      <c r="L20" s="139">
        <v>249</v>
      </c>
      <c r="M20" s="139">
        <v>228</v>
      </c>
      <c r="N20" s="148">
        <f t="shared" ref="N20:N26" si="2">SUM(L20:M20)</f>
        <v>477</v>
      </c>
      <c r="O20" s="139">
        <v>258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39">
        <v>184</v>
      </c>
      <c r="E21" s="139">
        <v>141</v>
      </c>
      <c r="F21" s="11">
        <f t="shared" si="0"/>
        <v>325</v>
      </c>
      <c r="G21" s="139">
        <v>170</v>
      </c>
      <c r="I21" s="10">
        <v>2515</v>
      </c>
      <c r="J21" s="10">
        <v>37005</v>
      </c>
      <c r="K21" s="10" t="s">
        <v>63</v>
      </c>
      <c r="L21" s="139">
        <v>136</v>
      </c>
      <c r="M21" s="139">
        <v>159</v>
      </c>
      <c r="N21" s="148">
        <f t="shared" si="2"/>
        <v>295</v>
      </c>
      <c r="O21" s="139">
        <v>144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39">
        <v>193</v>
      </c>
      <c r="E22" s="139">
        <v>184</v>
      </c>
      <c r="F22" s="11">
        <f t="shared" si="0"/>
        <v>377</v>
      </c>
      <c r="G22" s="139">
        <v>165</v>
      </c>
      <c r="I22" s="10">
        <v>2516</v>
      </c>
      <c r="J22" s="10">
        <v>37006</v>
      </c>
      <c r="K22" s="10" t="s">
        <v>64</v>
      </c>
      <c r="L22" s="139">
        <v>143</v>
      </c>
      <c r="M22" s="139">
        <v>124</v>
      </c>
      <c r="N22" s="148">
        <f t="shared" si="2"/>
        <v>267</v>
      </c>
      <c r="O22" s="139">
        <v>169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39">
        <v>129</v>
      </c>
      <c r="E23" s="139">
        <v>119</v>
      </c>
      <c r="F23" s="11">
        <f t="shared" si="0"/>
        <v>248</v>
      </c>
      <c r="G23" s="139">
        <v>104</v>
      </c>
      <c r="I23" s="10">
        <v>2517</v>
      </c>
      <c r="J23" s="10">
        <v>37007</v>
      </c>
      <c r="K23" s="10" t="s">
        <v>65</v>
      </c>
      <c r="L23" s="139">
        <v>52</v>
      </c>
      <c r="M23" s="139">
        <v>53</v>
      </c>
      <c r="N23" s="148">
        <f t="shared" si="2"/>
        <v>105</v>
      </c>
      <c r="O23" s="139">
        <v>45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39">
        <v>236</v>
      </c>
      <c r="E24" s="139">
        <v>221</v>
      </c>
      <c r="F24" s="11">
        <f t="shared" si="0"/>
        <v>457</v>
      </c>
      <c r="G24" s="139">
        <v>180</v>
      </c>
      <c r="I24" s="10">
        <v>2699</v>
      </c>
      <c r="J24" s="10">
        <v>23000</v>
      </c>
      <c r="K24" s="10" t="s">
        <v>66</v>
      </c>
      <c r="L24" s="139">
        <v>995</v>
      </c>
      <c r="M24" s="139">
        <v>1000</v>
      </c>
      <c r="N24" s="148">
        <f t="shared" si="2"/>
        <v>1995</v>
      </c>
      <c r="O24" s="139">
        <v>852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39">
        <v>426</v>
      </c>
      <c r="E25" s="139">
        <v>422</v>
      </c>
      <c r="F25" s="11">
        <f t="shared" si="0"/>
        <v>848</v>
      </c>
      <c r="G25" s="139">
        <v>394</v>
      </c>
      <c r="I25" s="10">
        <v>2799</v>
      </c>
      <c r="J25" s="10">
        <v>21000</v>
      </c>
      <c r="K25" s="10" t="s">
        <v>67</v>
      </c>
      <c r="L25" s="139">
        <v>585</v>
      </c>
      <c r="M25" s="139">
        <v>542</v>
      </c>
      <c r="N25" s="148">
        <f t="shared" si="2"/>
        <v>1127</v>
      </c>
      <c r="O25" s="139">
        <v>502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39">
        <v>231</v>
      </c>
      <c r="E26" s="139">
        <v>243</v>
      </c>
      <c r="F26" s="11">
        <f t="shared" si="0"/>
        <v>474</v>
      </c>
      <c r="G26" s="139">
        <v>250</v>
      </c>
      <c r="I26" s="13">
        <v>2899</v>
      </c>
      <c r="J26" s="10">
        <v>20000</v>
      </c>
      <c r="K26" s="13" t="s">
        <v>68</v>
      </c>
      <c r="L26" s="141">
        <v>1495</v>
      </c>
      <c r="M26" s="141">
        <v>1436</v>
      </c>
      <c r="N26" s="150">
        <f t="shared" si="2"/>
        <v>2931</v>
      </c>
      <c r="O26" s="141">
        <v>1327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39">
        <v>196</v>
      </c>
      <c r="E27" s="139">
        <v>183</v>
      </c>
      <c r="F27" s="11">
        <f t="shared" si="0"/>
        <v>379</v>
      </c>
      <c r="G27" s="139">
        <v>177</v>
      </c>
      <c r="I27" s="14" t="s">
        <v>10</v>
      </c>
      <c r="J27" s="15"/>
      <c r="K27" s="16" t="s">
        <v>11</v>
      </c>
      <c r="L27" s="149">
        <f>SUM(L5:L26)</f>
        <v>7601</v>
      </c>
      <c r="M27" s="149">
        <f>SUM(M5:M26)</f>
        <v>7603</v>
      </c>
      <c r="N27" s="149">
        <f>SUM(N5:N26)</f>
        <v>15204</v>
      </c>
      <c r="O27" s="149">
        <f>SUM(O5:O26)</f>
        <v>6624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39">
        <v>91</v>
      </c>
      <c r="E28" s="139">
        <v>118</v>
      </c>
      <c r="F28" s="11">
        <f t="shared" si="0"/>
        <v>209</v>
      </c>
      <c r="G28" s="139">
        <v>100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39">
        <v>249</v>
      </c>
      <c r="E29" s="139">
        <v>261</v>
      </c>
      <c r="F29" s="11">
        <f t="shared" si="0"/>
        <v>510</v>
      </c>
      <c r="G29" s="139">
        <v>228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39">
        <v>322</v>
      </c>
      <c r="E30" s="139">
        <v>362</v>
      </c>
      <c r="F30" s="11">
        <f t="shared" si="0"/>
        <v>684</v>
      </c>
      <c r="G30" s="139">
        <v>335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39">
        <v>125</v>
      </c>
      <c r="E31" s="139">
        <v>150</v>
      </c>
      <c r="F31" s="11">
        <f t="shared" si="0"/>
        <v>275</v>
      </c>
      <c r="G31" s="139">
        <v>137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39">
        <v>719</v>
      </c>
      <c r="E32" s="139">
        <v>680</v>
      </c>
      <c r="F32" s="11">
        <f t="shared" si="0"/>
        <v>1399</v>
      </c>
      <c r="G32" s="139">
        <v>655</v>
      </c>
      <c r="I32" s="22">
        <v>4099</v>
      </c>
      <c r="J32" s="10">
        <v>26000</v>
      </c>
      <c r="K32" s="22" t="s">
        <v>97</v>
      </c>
      <c r="L32" s="139">
        <v>399</v>
      </c>
      <c r="M32" s="139">
        <v>413</v>
      </c>
      <c r="N32" s="11">
        <f>SUM(L32:M32)</f>
        <v>812</v>
      </c>
      <c r="O32" s="139">
        <v>306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>
        <v>519</v>
      </c>
      <c r="E33" s="141">
        <v>502</v>
      </c>
      <c r="F33" s="151">
        <f t="shared" si="0"/>
        <v>1021</v>
      </c>
      <c r="G33" s="141">
        <v>380</v>
      </c>
      <c r="I33" s="23">
        <v>4199</v>
      </c>
      <c r="J33" s="10">
        <v>25000</v>
      </c>
      <c r="K33" s="23" t="s">
        <v>98</v>
      </c>
      <c r="L33" s="139">
        <v>805</v>
      </c>
      <c r="M33" s="139">
        <v>836</v>
      </c>
      <c r="N33" s="11">
        <f t="shared" ref="N33:N57" si="3">SUM(L33:M33)</f>
        <v>1641</v>
      </c>
      <c r="O33" s="139">
        <v>675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13796</v>
      </c>
      <c r="E34" s="149">
        <f t="shared" ref="E34" si="4">SUM(E5:E33)</f>
        <v>13830</v>
      </c>
      <c r="F34" s="149">
        <f>SUM(F5:F33)</f>
        <v>27626</v>
      </c>
      <c r="G34" s="149">
        <f t="shared" ref="G34" si="5">SUM(G5:G33)</f>
        <v>11965</v>
      </c>
      <c r="I34" s="23">
        <v>4211</v>
      </c>
      <c r="J34" s="10">
        <v>39001</v>
      </c>
      <c r="K34" s="23" t="s">
        <v>99</v>
      </c>
      <c r="L34" s="139">
        <v>497</v>
      </c>
      <c r="M34" s="139">
        <v>532</v>
      </c>
      <c r="N34" s="11">
        <f t="shared" si="3"/>
        <v>1029</v>
      </c>
      <c r="O34" s="139">
        <v>445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39">
        <v>665</v>
      </c>
      <c r="M35" s="139">
        <v>737</v>
      </c>
      <c r="N35" s="11">
        <f t="shared" si="3"/>
        <v>1402</v>
      </c>
      <c r="O35" s="139">
        <v>578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39">
        <v>1253</v>
      </c>
      <c r="M36" s="139">
        <v>1386</v>
      </c>
      <c r="N36" s="11">
        <f t="shared" si="3"/>
        <v>2639</v>
      </c>
      <c r="O36" s="139">
        <v>1038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39">
        <v>272</v>
      </c>
      <c r="M37" s="139">
        <v>233</v>
      </c>
      <c r="N37" s="11">
        <f t="shared" si="3"/>
        <v>505</v>
      </c>
      <c r="O37" s="139">
        <v>205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39">
        <v>304</v>
      </c>
      <c r="M38" s="139">
        <v>305</v>
      </c>
      <c r="N38" s="11">
        <f t="shared" si="3"/>
        <v>609</v>
      </c>
      <c r="O38" s="139">
        <v>275</v>
      </c>
    </row>
    <row r="39" spans="1:15" x14ac:dyDescent="0.15">
      <c r="A39" s="10">
        <v>3099</v>
      </c>
      <c r="B39" s="10">
        <v>31000</v>
      </c>
      <c r="C39" s="29" t="s">
        <v>14</v>
      </c>
      <c r="D39" s="139">
        <v>1475</v>
      </c>
      <c r="E39" s="139">
        <v>1394</v>
      </c>
      <c r="F39" s="11">
        <f>SUM(D39:E39)</f>
        <v>2869</v>
      </c>
      <c r="G39" s="139">
        <v>1237</v>
      </c>
      <c r="I39" s="23">
        <v>4216</v>
      </c>
      <c r="J39" s="10">
        <v>39006</v>
      </c>
      <c r="K39" s="23" t="s">
        <v>104</v>
      </c>
      <c r="L39" s="139">
        <v>282</v>
      </c>
      <c r="M39" s="139">
        <v>276</v>
      </c>
      <c r="N39" s="11">
        <f t="shared" si="3"/>
        <v>558</v>
      </c>
      <c r="O39" s="139">
        <v>258</v>
      </c>
    </row>
    <row r="40" spans="1:15" x14ac:dyDescent="0.15">
      <c r="A40" s="10">
        <v>3199</v>
      </c>
      <c r="B40" s="10">
        <v>10000</v>
      </c>
      <c r="C40" s="10" t="s">
        <v>15</v>
      </c>
      <c r="D40" s="139">
        <v>837</v>
      </c>
      <c r="E40" s="139">
        <v>726</v>
      </c>
      <c r="F40" s="11">
        <f t="shared" ref="F40:F44" si="6">SUM(D40:E40)</f>
        <v>1563</v>
      </c>
      <c r="G40" s="139">
        <v>737</v>
      </c>
      <c r="I40" s="23">
        <v>4217</v>
      </c>
      <c r="J40" s="10">
        <v>39007</v>
      </c>
      <c r="K40" s="23" t="s">
        <v>105</v>
      </c>
      <c r="L40" s="139">
        <v>261</v>
      </c>
      <c r="M40" s="139">
        <v>293</v>
      </c>
      <c r="N40" s="11">
        <f t="shared" si="3"/>
        <v>554</v>
      </c>
      <c r="O40" s="139">
        <v>215</v>
      </c>
    </row>
    <row r="41" spans="1:15" x14ac:dyDescent="0.15">
      <c r="A41" s="10">
        <v>3299</v>
      </c>
      <c r="B41" s="10">
        <v>1000</v>
      </c>
      <c r="C41" s="10" t="s">
        <v>16</v>
      </c>
      <c r="D41" s="139">
        <v>959</v>
      </c>
      <c r="E41" s="139">
        <v>871</v>
      </c>
      <c r="F41" s="11">
        <f t="shared" si="6"/>
        <v>1830</v>
      </c>
      <c r="G41" s="139">
        <v>676</v>
      </c>
      <c r="I41" s="23">
        <v>4218</v>
      </c>
      <c r="J41" s="10">
        <v>39008</v>
      </c>
      <c r="K41" s="23" t="s">
        <v>106</v>
      </c>
      <c r="L41" s="139">
        <v>316</v>
      </c>
      <c r="M41" s="139">
        <v>336</v>
      </c>
      <c r="N41" s="11">
        <f t="shared" si="3"/>
        <v>652</v>
      </c>
      <c r="O41" s="139">
        <v>276</v>
      </c>
    </row>
    <row r="42" spans="1:15" x14ac:dyDescent="0.15">
      <c r="A42" s="10">
        <v>3399</v>
      </c>
      <c r="B42" s="10">
        <v>4000</v>
      </c>
      <c r="C42" s="10" t="s">
        <v>17</v>
      </c>
      <c r="D42" s="139">
        <v>61</v>
      </c>
      <c r="E42" s="139">
        <v>52</v>
      </c>
      <c r="F42" s="11">
        <f t="shared" si="6"/>
        <v>113</v>
      </c>
      <c r="G42" s="139">
        <v>48</v>
      </c>
      <c r="I42" s="23">
        <v>4219</v>
      </c>
      <c r="J42" s="10">
        <v>39009</v>
      </c>
      <c r="K42" s="23" t="s">
        <v>107</v>
      </c>
      <c r="L42" s="139">
        <v>312</v>
      </c>
      <c r="M42" s="139">
        <v>315</v>
      </c>
      <c r="N42" s="11">
        <f t="shared" si="3"/>
        <v>627</v>
      </c>
      <c r="O42" s="139">
        <v>264</v>
      </c>
    </row>
    <row r="43" spans="1:15" x14ac:dyDescent="0.15">
      <c r="A43" s="10">
        <v>3499</v>
      </c>
      <c r="B43" s="10">
        <v>28000</v>
      </c>
      <c r="C43" s="10" t="s">
        <v>18</v>
      </c>
      <c r="D43" s="139">
        <v>75</v>
      </c>
      <c r="E43" s="139">
        <v>76</v>
      </c>
      <c r="F43" s="11">
        <f t="shared" si="6"/>
        <v>151</v>
      </c>
      <c r="G43" s="139">
        <v>54</v>
      </c>
      <c r="I43" s="23">
        <v>4220</v>
      </c>
      <c r="J43" s="10">
        <v>39010</v>
      </c>
      <c r="K43" s="23" t="s">
        <v>108</v>
      </c>
      <c r="L43" s="139">
        <v>271</v>
      </c>
      <c r="M43" s="139">
        <v>264</v>
      </c>
      <c r="N43" s="11">
        <f t="shared" si="3"/>
        <v>535</v>
      </c>
      <c r="O43" s="139">
        <v>219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41">
        <v>31</v>
      </c>
      <c r="E44" s="141">
        <v>31</v>
      </c>
      <c r="F44" s="151">
        <f t="shared" si="6"/>
        <v>62</v>
      </c>
      <c r="G44" s="141">
        <v>23</v>
      </c>
      <c r="I44" s="23">
        <v>4399</v>
      </c>
      <c r="J44" s="10">
        <v>12000</v>
      </c>
      <c r="K44" s="23" t="s">
        <v>109</v>
      </c>
      <c r="L44" s="139">
        <v>773</v>
      </c>
      <c r="M44" s="139">
        <v>796</v>
      </c>
      <c r="N44" s="11">
        <f t="shared" si="3"/>
        <v>1569</v>
      </c>
      <c r="O44" s="139">
        <v>602</v>
      </c>
    </row>
    <row r="45" spans="1:15" ht="14.25" thickTop="1" x14ac:dyDescent="0.15">
      <c r="A45" s="14" t="s">
        <v>10</v>
      </c>
      <c r="B45" s="15"/>
      <c r="C45" s="16" t="s">
        <v>11</v>
      </c>
      <c r="D45" s="149">
        <f>SUM(D39:D44)</f>
        <v>3438</v>
      </c>
      <c r="E45" s="149">
        <f>SUM(E39:E44)</f>
        <v>3150</v>
      </c>
      <c r="F45" s="17">
        <f>SUM(F39:F44)</f>
        <v>6588</v>
      </c>
      <c r="G45" s="149">
        <f>SUM(G39:G44)</f>
        <v>2775</v>
      </c>
      <c r="I45" s="23">
        <v>4499</v>
      </c>
      <c r="J45" s="10">
        <v>9000</v>
      </c>
      <c r="K45" s="23" t="s">
        <v>110</v>
      </c>
      <c r="L45" s="139">
        <v>354</v>
      </c>
      <c r="M45" s="139">
        <v>362</v>
      </c>
      <c r="N45" s="11">
        <f t="shared" si="3"/>
        <v>716</v>
      </c>
      <c r="O45" s="139">
        <v>263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39">
        <v>536</v>
      </c>
      <c r="M46" s="139">
        <v>576</v>
      </c>
      <c r="N46" s="11">
        <f t="shared" si="3"/>
        <v>1112</v>
      </c>
      <c r="O46" s="139">
        <v>442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39">
        <v>499</v>
      </c>
      <c r="M47" s="139">
        <v>512</v>
      </c>
      <c r="N47" s="11">
        <f t="shared" si="3"/>
        <v>1011</v>
      </c>
      <c r="O47" s="139">
        <v>449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39">
        <v>518</v>
      </c>
      <c r="M48" s="139">
        <v>511</v>
      </c>
      <c r="N48" s="11">
        <f t="shared" si="3"/>
        <v>1029</v>
      </c>
      <c r="O48" s="139">
        <v>354</v>
      </c>
    </row>
    <row r="49" spans="1:15" ht="13.5" customHeight="1" x14ac:dyDescent="0.15">
      <c r="C49" s="166" t="s">
        <v>20</v>
      </c>
      <c r="D49" s="166"/>
      <c r="E49" s="166"/>
      <c r="F49" s="166"/>
      <c r="G49" s="166"/>
      <c r="I49" s="23">
        <v>4514</v>
      </c>
      <c r="J49" s="10">
        <v>16004</v>
      </c>
      <c r="K49" s="23" t="s">
        <v>114</v>
      </c>
      <c r="L49" s="139">
        <v>238</v>
      </c>
      <c r="M49" s="139">
        <v>245</v>
      </c>
      <c r="N49" s="11">
        <f t="shared" si="3"/>
        <v>483</v>
      </c>
      <c r="O49" s="139">
        <v>170</v>
      </c>
    </row>
    <row r="50" spans="1:15" ht="13.5" customHeight="1" x14ac:dyDescent="0.15">
      <c r="C50" s="167"/>
      <c r="D50" s="167"/>
      <c r="E50" s="167"/>
      <c r="F50" s="167"/>
      <c r="G50" s="167"/>
      <c r="I50" s="23">
        <v>4611</v>
      </c>
      <c r="J50" s="10">
        <v>33001</v>
      </c>
      <c r="K50" s="23" t="s">
        <v>115</v>
      </c>
      <c r="L50" s="139">
        <v>203</v>
      </c>
      <c r="M50" s="139">
        <v>222</v>
      </c>
      <c r="N50" s="11">
        <f t="shared" si="3"/>
        <v>425</v>
      </c>
      <c r="O50" s="139">
        <v>188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39">
        <v>165</v>
      </c>
      <c r="M51" s="139">
        <v>173</v>
      </c>
      <c r="N51" s="11">
        <f t="shared" si="3"/>
        <v>338</v>
      </c>
      <c r="O51" s="139">
        <v>142</v>
      </c>
    </row>
    <row r="52" spans="1:15" x14ac:dyDescent="0.15">
      <c r="A52" s="10" t="s">
        <v>10</v>
      </c>
      <c r="B52" s="10"/>
      <c r="C52" s="10" t="s">
        <v>123</v>
      </c>
      <c r="D52" s="161">
        <v>3346</v>
      </c>
      <c r="E52" s="148">
        <v>3051</v>
      </c>
      <c r="F52" s="162">
        <f>SUM(D52:E52)</f>
        <v>6397</v>
      </c>
      <c r="G52" s="148">
        <v>2693</v>
      </c>
      <c r="I52" s="23">
        <v>4613</v>
      </c>
      <c r="J52" s="10">
        <v>33003</v>
      </c>
      <c r="K52" s="23" t="s">
        <v>117</v>
      </c>
      <c r="L52" s="139">
        <v>52</v>
      </c>
      <c r="M52" s="139">
        <v>54</v>
      </c>
      <c r="N52" s="11">
        <f t="shared" si="3"/>
        <v>106</v>
      </c>
      <c r="O52" s="139">
        <v>34</v>
      </c>
    </row>
    <row r="53" spans="1:15" x14ac:dyDescent="0.15">
      <c r="A53" s="10" t="s">
        <v>10</v>
      </c>
      <c r="B53" s="10"/>
      <c r="C53" s="10" t="s">
        <v>124</v>
      </c>
      <c r="D53" s="148">
        <v>3986</v>
      </c>
      <c r="E53" s="148">
        <v>3829</v>
      </c>
      <c r="F53" s="162">
        <f t="shared" ref="F53:F60" si="7">SUM(D53:E53)</f>
        <v>7815</v>
      </c>
      <c r="G53" s="148">
        <v>3624</v>
      </c>
      <c r="I53" s="23">
        <v>4614</v>
      </c>
      <c r="J53" s="10">
        <v>33004</v>
      </c>
      <c r="K53" s="23" t="s">
        <v>118</v>
      </c>
      <c r="L53" s="139">
        <v>67</v>
      </c>
      <c r="M53" s="139">
        <v>79</v>
      </c>
      <c r="N53" s="11">
        <f t="shared" si="3"/>
        <v>146</v>
      </c>
      <c r="O53" s="139">
        <v>57</v>
      </c>
    </row>
    <row r="54" spans="1:15" x14ac:dyDescent="0.15">
      <c r="A54" s="10" t="s">
        <v>10</v>
      </c>
      <c r="B54" s="10"/>
      <c r="C54" s="10" t="s">
        <v>125</v>
      </c>
      <c r="D54" s="148">
        <v>3708</v>
      </c>
      <c r="E54" s="148">
        <v>3876</v>
      </c>
      <c r="F54" s="162">
        <f t="shared" si="7"/>
        <v>7584</v>
      </c>
      <c r="G54" s="148">
        <v>3083</v>
      </c>
      <c r="I54" s="23">
        <v>4615</v>
      </c>
      <c r="J54" s="10">
        <v>33005</v>
      </c>
      <c r="K54" s="23" t="s">
        <v>119</v>
      </c>
      <c r="L54" s="139">
        <v>130</v>
      </c>
      <c r="M54" s="139">
        <v>141</v>
      </c>
      <c r="N54" s="11">
        <f t="shared" si="3"/>
        <v>271</v>
      </c>
      <c r="O54" s="139">
        <v>81</v>
      </c>
    </row>
    <row r="55" spans="1:15" x14ac:dyDescent="0.15">
      <c r="A55" s="10" t="s">
        <v>10</v>
      </c>
      <c r="B55" s="10"/>
      <c r="C55" s="10" t="s">
        <v>126</v>
      </c>
      <c r="D55" s="148">
        <v>5271</v>
      </c>
      <c r="E55" s="148">
        <v>5309</v>
      </c>
      <c r="F55" s="162">
        <f t="shared" si="7"/>
        <v>10580</v>
      </c>
      <c r="G55" s="148">
        <v>4499</v>
      </c>
      <c r="I55" s="23">
        <v>4616</v>
      </c>
      <c r="J55" s="10">
        <v>33006</v>
      </c>
      <c r="K55" s="23" t="s">
        <v>120</v>
      </c>
      <c r="L55" s="139">
        <v>200</v>
      </c>
      <c r="M55" s="139">
        <v>246</v>
      </c>
      <c r="N55" s="11">
        <f t="shared" si="3"/>
        <v>446</v>
      </c>
      <c r="O55" s="139">
        <v>177</v>
      </c>
    </row>
    <row r="56" spans="1:15" x14ac:dyDescent="0.15">
      <c r="A56" s="10" t="s">
        <v>10</v>
      </c>
      <c r="B56" s="10"/>
      <c r="C56" s="10" t="s">
        <v>127</v>
      </c>
      <c r="D56" s="148">
        <v>3480</v>
      </c>
      <c r="E56" s="148">
        <v>3625</v>
      </c>
      <c r="F56" s="162">
        <f t="shared" si="7"/>
        <v>7105</v>
      </c>
      <c r="G56" s="148">
        <v>3005</v>
      </c>
      <c r="I56" s="23">
        <v>4799</v>
      </c>
      <c r="J56" s="10">
        <v>15000</v>
      </c>
      <c r="K56" s="23" t="s">
        <v>121</v>
      </c>
      <c r="L56" s="139">
        <v>639</v>
      </c>
      <c r="M56" s="139">
        <v>640</v>
      </c>
      <c r="N56" s="11">
        <f t="shared" si="3"/>
        <v>1279</v>
      </c>
      <c r="O56" s="139">
        <v>507</v>
      </c>
    </row>
    <row r="57" spans="1:15" ht="14.25" thickBot="1" x14ac:dyDescent="0.2">
      <c r="A57" s="10" t="s">
        <v>10</v>
      </c>
      <c r="B57" s="10"/>
      <c r="C57" s="10" t="s">
        <v>128</v>
      </c>
      <c r="D57" s="148">
        <v>5092</v>
      </c>
      <c r="E57" s="148">
        <v>4934</v>
      </c>
      <c r="F57" s="162">
        <f t="shared" si="7"/>
        <v>10026</v>
      </c>
      <c r="G57" s="148">
        <v>4498</v>
      </c>
      <c r="I57" s="30">
        <v>4899</v>
      </c>
      <c r="J57" s="10">
        <v>19000</v>
      </c>
      <c r="K57" s="30" t="s">
        <v>122</v>
      </c>
      <c r="L57" s="141">
        <v>325</v>
      </c>
      <c r="M57" s="141">
        <v>352</v>
      </c>
      <c r="N57" s="151">
        <f t="shared" si="3"/>
        <v>677</v>
      </c>
      <c r="O57" s="141">
        <v>281</v>
      </c>
    </row>
    <row r="58" spans="1:15" ht="15" thickTop="1" thickBot="1" x14ac:dyDescent="0.2">
      <c r="A58" s="10" t="s">
        <v>10</v>
      </c>
      <c r="B58" s="10"/>
      <c r="C58" s="10" t="s">
        <v>129</v>
      </c>
      <c r="D58" s="148">
        <v>4555</v>
      </c>
      <c r="E58" s="148">
        <v>4694</v>
      </c>
      <c r="F58" s="162">
        <f t="shared" si="7"/>
        <v>9249</v>
      </c>
      <c r="G58" s="148">
        <v>3732</v>
      </c>
      <c r="I58" s="31" t="s">
        <v>10</v>
      </c>
      <c r="J58" s="31"/>
      <c r="K58" s="31" t="s">
        <v>11</v>
      </c>
      <c r="L58" s="138">
        <f>SUM(L32:L57)</f>
        <v>10336</v>
      </c>
      <c r="M58" s="138">
        <f>SUM(M32:M57)</f>
        <v>10835</v>
      </c>
      <c r="N58" s="138">
        <f>SUM(N32:N57)</f>
        <v>21171</v>
      </c>
      <c r="O58" s="138">
        <f>SUM(O32:O57)</f>
        <v>8501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48">
        <v>2819</v>
      </c>
      <c r="E59" s="148">
        <v>3008</v>
      </c>
      <c r="F59" s="162">
        <f t="shared" si="7"/>
        <v>5827</v>
      </c>
      <c r="G59" s="148">
        <v>2371</v>
      </c>
      <c r="I59" s="22" t="s">
        <v>10</v>
      </c>
      <c r="J59" s="22"/>
      <c r="K59" s="22" t="s">
        <v>22</v>
      </c>
      <c r="L59" s="33">
        <f>D34+D45+L27+L58</f>
        <v>35171</v>
      </c>
      <c r="M59" s="33">
        <f>E34+E45+M27+M58</f>
        <v>35418</v>
      </c>
      <c r="N59" s="33">
        <f>F34+F45+N27+N58</f>
        <v>70589</v>
      </c>
      <c r="O59" s="33">
        <f>G34+G45+O27+O58</f>
        <v>29865</v>
      </c>
    </row>
    <row r="60" spans="1:15" ht="13.5" customHeight="1" x14ac:dyDescent="0.15">
      <c r="A60" s="10" t="s">
        <v>10</v>
      </c>
      <c r="B60" s="10"/>
      <c r="C60" s="10" t="s">
        <v>131</v>
      </c>
      <c r="D60" s="148">
        <v>2914</v>
      </c>
      <c r="E60" s="148">
        <v>3092</v>
      </c>
      <c r="F60" s="162">
        <f t="shared" si="7"/>
        <v>6006</v>
      </c>
      <c r="G60" s="148">
        <v>2360</v>
      </c>
      <c r="K60" s="136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35">
        <f>SUM(D52:D60)</f>
        <v>35171</v>
      </c>
      <c r="E61" s="35">
        <f>SUM(E52:E60)</f>
        <v>35418</v>
      </c>
      <c r="F61" s="35">
        <f>SUM(F52:F60)</f>
        <v>70589</v>
      </c>
      <c r="G61" s="35">
        <f>SUM(G52:G60)</f>
        <v>29865</v>
      </c>
      <c r="I61" s="153"/>
      <c r="J61" s="153"/>
      <c r="K61" s="153"/>
      <c r="L61" s="19"/>
      <c r="M61" s="19"/>
      <c r="N61" s="19"/>
      <c r="O61" s="19"/>
    </row>
    <row r="62" spans="1:15" ht="15.75" customHeight="1" x14ac:dyDescent="0.15">
      <c r="A62" s="26"/>
      <c r="B62" s="26"/>
      <c r="C62" s="152"/>
      <c r="D62" s="152"/>
      <c r="E62" s="152"/>
      <c r="F62" s="152"/>
      <c r="G62" s="152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6"/>
      <c r="D63" s="136"/>
      <c r="E63" s="136"/>
      <c r="F63" s="136"/>
      <c r="G63" s="136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="1" customFormat="1" x14ac:dyDescent="0.15"/>
    <row r="98" s="1" customForma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  <row r="110" s="1" customFormat="1" x14ac:dyDescent="0.15"/>
    <row r="111" s="1" customFormat="1" x14ac:dyDescent="0.15"/>
    <row r="112" s="1" customFormat="1" x14ac:dyDescent="0.15"/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3">
    <mergeCell ref="C1:K2"/>
    <mergeCell ref="L2:O2"/>
    <mergeCell ref="C49:G50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zoomScale="115" zoomScaleNormal="115" workbookViewId="0"/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155" t="s">
        <v>6</v>
      </c>
      <c r="L2" s="156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442</v>
      </c>
      <c r="D3" s="54">
        <v>387</v>
      </c>
      <c r="E3" s="54">
        <f>C3+D3</f>
        <v>829</v>
      </c>
      <c r="F3" s="55">
        <f>IF(ISERROR($E3/$O3),"",$E3/$O3)</f>
        <v>0.12959199624824136</v>
      </c>
      <c r="G3" s="53">
        <v>2242</v>
      </c>
      <c r="H3" s="54">
        <v>1873</v>
      </c>
      <c r="I3" s="54">
        <f>G3+H3</f>
        <v>4115</v>
      </c>
      <c r="J3" s="159">
        <f>IF(ISERROR($I3/$O3),"",$I3/$O3)</f>
        <v>0.64327028294513056</v>
      </c>
      <c r="K3" s="158">
        <v>662</v>
      </c>
      <c r="L3" s="147">
        <v>791</v>
      </c>
      <c r="M3" s="54">
        <f>K3+L3</f>
        <v>1453</v>
      </c>
      <c r="N3" s="55">
        <f>IF(ISERROR($M3/$O3),"",$M3/$O3)</f>
        <v>0.22713772080662811</v>
      </c>
      <c r="O3" s="56">
        <f>E3+I3+M3</f>
        <v>6397</v>
      </c>
    </row>
    <row r="4" spans="1:15" x14ac:dyDescent="0.15">
      <c r="A4" s="57">
        <v>20</v>
      </c>
      <c r="B4" s="58" t="s">
        <v>32</v>
      </c>
      <c r="C4" s="59">
        <v>538</v>
      </c>
      <c r="D4" s="60">
        <v>515</v>
      </c>
      <c r="E4" s="54">
        <f t="shared" ref="E4:E11" si="0">C4+D4</f>
        <v>1053</v>
      </c>
      <c r="F4" s="55">
        <f>IF(ISERROR($E4/$O4),"",$E4/$O4)</f>
        <v>0.13474088291746641</v>
      </c>
      <c r="G4" s="59">
        <v>2722</v>
      </c>
      <c r="H4" s="60">
        <v>2411</v>
      </c>
      <c r="I4" s="54">
        <f t="shared" ref="I4:I11" si="1">G4+H4</f>
        <v>5133</v>
      </c>
      <c r="J4" s="55">
        <f t="shared" ref="J4:J11" si="2">IF(ISERROR($I4/$O4),"",$I4/$O4)</f>
        <v>0.6568138195777351</v>
      </c>
      <c r="K4" s="158">
        <v>726</v>
      </c>
      <c r="L4" s="139">
        <v>903</v>
      </c>
      <c r="M4" s="54">
        <f t="shared" ref="M4:M11" si="3">K4+L4</f>
        <v>1629</v>
      </c>
      <c r="N4" s="55">
        <f t="shared" ref="N4:N12" si="4">IF(ISERROR($M4/$O4),"",$M4/$O4)</f>
        <v>0.20844529750479845</v>
      </c>
      <c r="O4" s="56">
        <f t="shared" ref="O4:O12" si="5">E4+I4+M4</f>
        <v>7815</v>
      </c>
    </row>
    <row r="5" spans="1:15" x14ac:dyDescent="0.15">
      <c r="A5" s="57">
        <v>30</v>
      </c>
      <c r="B5" s="58" t="s">
        <v>33</v>
      </c>
      <c r="C5" s="59">
        <v>638</v>
      </c>
      <c r="D5" s="60">
        <v>625</v>
      </c>
      <c r="E5" s="54">
        <f t="shared" si="0"/>
        <v>1263</v>
      </c>
      <c r="F5" s="55">
        <f t="shared" ref="F5:F10" si="6">IF(ISERROR($E5/$O5),"",$E5/$O5)</f>
        <v>0.16653481012658228</v>
      </c>
      <c r="G5" s="59">
        <v>2262</v>
      </c>
      <c r="H5" s="60">
        <v>2254</v>
      </c>
      <c r="I5" s="54">
        <f t="shared" si="1"/>
        <v>4516</v>
      </c>
      <c r="J5" s="55">
        <f t="shared" si="2"/>
        <v>0.59546413502109707</v>
      </c>
      <c r="K5" s="158">
        <v>808</v>
      </c>
      <c r="L5" s="139">
        <v>997</v>
      </c>
      <c r="M5" s="54">
        <f t="shared" si="3"/>
        <v>1805</v>
      </c>
      <c r="N5" s="55">
        <f t="shared" si="4"/>
        <v>0.23800105485232068</v>
      </c>
      <c r="O5" s="56">
        <f t="shared" si="5"/>
        <v>7584</v>
      </c>
    </row>
    <row r="6" spans="1:15" x14ac:dyDescent="0.15">
      <c r="A6" s="57">
        <v>40</v>
      </c>
      <c r="B6" s="58" t="s">
        <v>34</v>
      </c>
      <c r="C6" s="59">
        <v>1025</v>
      </c>
      <c r="D6" s="60">
        <v>997</v>
      </c>
      <c r="E6" s="54">
        <f t="shared" si="0"/>
        <v>2022</v>
      </c>
      <c r="F6" s="55">
        <f t="shared" si="6"/>
        <v>0.19111531190926276</v>
      </c>
      <c r="G6" s="59">
        <v>3493</v>
      </c>
      <c r="H6" s="60">
        <v>3356</v>
      </c>
      <c r="I6" s="54">
        <f t="shared" si="1"/>
        <v>6849</v>
      </c>
      <c r="J6" s="55">
        <f t="shared" si="2"/>
        <v>0.64735349716446122</v>
      </c>
      <c r="K6" s="158">
        <v>753</v>
      </c>
      <c r="L6" s="139">
        <v>956</v>
      </c>
      <c r="M6" s="54">
        <f t="shared" si="3"/>
        <v>1709</v>
      </c>
      <c r="N6" s="55">
        <f t="shared" si="4"/>
        <v>0.16153119092627599</v>
      </c>
      <c r="O6" s="56">
        <f t="shared" si="5"/>
        <v>10580</v>
      </c>
    </row>
    <row r="7" spans="1:15" x14ac:dyDescent="0.15">
      <c r="A7" s="57">
        <v>50</v>
      </c>
      <c r="B7" s="58" t="s">
        <v>35</v>
      </c>
      <c r="C7" s="59">
        <v>515</v>
      </c>
      <c r="D7" s="60">
        <v>489</v>
      </c>
      <c r="E7" s="54">
        <f t="shared" si="0"/>
        <v>1004</v>
      </c>
      <c r="F7" s="55">
        <f t="shared" si="6"/>
        <v>0.14130893736805067</v>
      </c>
      <c r="G7" s="59">
        <v>2249</v>
      </c>
      <c r="H7" s="60">
        <v>2250</v>
      </c>
      <c r="I7" s="54">
        <f t="shared" si="1"/>
        <v>4499</v>
      </c>
      <c r="J7" s="55">
        <f t="shared" si="2"/>
        <v>0.6332160450387051</v>
      </c>
      <c r="K7" s="158">
        <v>716</v>
      </c>
      <c r="L7" s="139">
        <v>886</v>
      </c>
      <c r="M7" s="54">
        <f t="shared" si="3"/>
        <v>1602</v>
      </c>
      <c r="N7" s="55">
        <f t="shared" si="4"/>
        <v>0.2254750175932442</v>
      </c>
      <c r="O7" s="56">
        <f t="shared" si="5"/>
        <v>7105</v>
      </c>
    </row>
    <row r="8" spans="1:15" x14ac:dyDescent="0.15">
      <c r="A8" s="57">
        <v>60</v>
      </c>
      <c r="B8" s="58" t="s">
        <v>36</v>
      </c>
      <c r="C8" s="59">
        <v>727</v>
      </c>
      <c r="D8" s="60">
        <v>668</v>
      </c>
      <c r="E8" s="54">
        <f t="shared" si="0"/>
        <v>1395</v>
      </c>
      <c r="F8" s="55">
        <f t="shared" si="6"/>
        <v>0.13913824057450627</v>
      </c>
      <c r="G8" s="59">
        <v>3626</v>
      </c>
      <c r="H8" s="60">
        <v>3360</v>
      </c>
      <c r="I8" s="54">
        <f t="shared" si="1"/>
        <v>6986</v>
      </c>
      <c r="J8" s="55">
        <f t="shared" si="2"/>
        <v>0.6967883502892479</v>
      </c>
      <c r="K8" s="158">
        <v>739</v>
      </c>
      <c r="L8" s="139">
        <v>906</v>
      </c>
      <c r="M8" s="54">
        <f t="shared" si="3"/>
        <v>1645</v>
      </c>
      <c r="N8" s="55">
        <f t="shared" si="4"/>
        <v>0.16407340913624577</v>
      </c>
      <c r="O8" s="56">
        <f t="shared" si="5"/>
        <v>10026</v>
      </c>
    </row>
    <row r="9" spans="1:15" x14ac:dyDescent="0.15">
      <c r="A9" s="57">
        <v>70</v>
      </c>
      <c r="B9" s="58" t="s">
        <v>37</v>
      </c>
      <c r="C9" s="59">
        <v>727</v>
      </c>
      <c r="D9" s="60">
        <v>666</v>
      </c>
      <c r="E9" s="54">
        <f t="shared" si="0"/>
        <v>1393</v>
      </c>
      <c r="F9" s="55">
        <f t="shared" si="6"/>
        <v>0.15061087685155153</v>
      </c>
      <c r="G9" s="59">
        <v>3095</v>
      </c>
      <c r="H9" s="60">
        <v>3163</v>
      </c>
      <c r="I9" s="54">
        <f t="shared" si="1"/>
        <v>6258</v>
      </c>
      <c r="J9" s="55">
        <f t="shared" si="2"/>
        <v>0.67661368796626664</v>
      </c>
      <c r="K9" s="158">
        <v>733</v>
      </c>
      <c r="L9" s="139">
        <v>865</v>
      </c>
      <c r="M9" s="54">
        <f t="shared" si="3"/>
        <v>1598</v>
      </c>
      <c r="N9" s="55">
        <f t="shared" si="4"/>
        <v>0.17277543518218186</v>
      </c>
      <c r="O9" s="56">
        <f t="shared" si="5"/>
        <v>9249</v>
      </c>
    </row>
    <row r="10" spans="1:15" x14ac:dyDescent="0.15">
      <c r="A10" s="57">
        <v>75</v>
      </c>
      <c r="B10" s="58" t="s">
        <v>38</v>
      </c>
      <c r="C10" s="59">
        <v>382</v>
      </c>
      <c r="D10" s="60">
        <v>410</v>
      </c>
      <c r="E10" s="54">
        <f t="shared" si="0"/>
        <v>792</v>
      </c>
      <c r="F10" s="55">
        <f t="shared" si="6"/>
        <v>0.13591899776900634</v>
      </c>
      <c r="G10" s="59">
        <v>2076</v>
      </c>
      <c r="H10" s="60">
        <v>2163</v>
      </c>
      <c r="I10" s="54">
        <f t="shared" si="1"/>
        <v>4239</v>
      </c>
      <c r="J10" s="55">
        <f t="shared" si="2"/>
        <v>0.72747554487729538</v>
      </c>
      <c r="K10" s="158">
        <v>361</v>
      </c>
      <c r="L10" s="139">
        <v>435</v>
      </c>
      <c r="M10" s="54">
        <f t="shared" si="3"/>
        <v>796</v>
      </c>
      <c r="N10" s="55">
        <f t="shared" si="4"/>
        <v>0.13660545735369831</v>
      </c>
      <c r="O10" s="56">
        <f t="shared" si="5"/>
        <v>5827</v>
      </c>
    </row>
    <row r="11" spans="1:15" x14ac:dyDescent="0.15">
      <c r="A11" s="57">
        <v>80</v>
      </c>
      <c r="B11" s="58" t="s">
        <v>39</v>
      </c>
      <c r="C11" s="59">
        <v>490</v>
      </c>
      <c r="D11" s="60">
        <v>476</v>
      </c>
      <c r="E11" s="54">
        <f t="shared" si="0"/>
        <v>966</v>
      </c>
      <c r="F11" s="55">
        <f>IF(ISERROR($E11/$O11),"",$E11/$O11)</f>
        <v>0.16083916083916083</v>
      </c>
      <c r="G11" s="59">
        <v>1784</v>
      </c>
      <c r="H11" s="60">
        <v>1856</v>
      </c>
      <c r="I11" s="54">
        <f t="shared" si="1"/>
        <v>3640</v>
      </c>
      <c r="J11" s="55">
        <f t="shared" si="2"/>
        <v>0.60606060606060608</v>
      </c>
      <c r="K11" s="158">
        <v>640</v>
      </c>
      <c r="L11" s="139">
        <v>760</v>
      </c>
      <c r="M11" s="54">
        <f t="shared" si="3"/>
        <v>1400</v>
      </c>
      <c r="N11" s="55">
        <f t="shared" si="4"/>
        <v>0.23310023310023309</v>
      </c>
      <c r="O11" s="56">
        <f t="shared" si="5"/>
        <v>6006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5484</v>
      </c>
      <c r="D12" s="64">
        <f>SUM(D3:D11)</f>
        <v>5233</v>
      </c>
      <c r="E12" s="64">
        <f>SUM(E3:E11)</f>
        <v>10717</v>
      </c>
      <c r="F12" s="128">
        <f>IF(ISERROR($E12/$O12),"",$E12/$O12)</f>
        <v>0.15182252192267917</v>
      </c>
      <c r="G12" s="63">
        <f>SUM(G3:G11)</f>
        <v>23549</v>
      </c>
      <c r="H12" s="64">
        <f>SUM(H3:H11)</f>
        <v>22686</v>
      </c>
      <c r="I12" s="64">
        <f>SUM(I3:I11)</f>
        <v>46235</v>
      </c>
      <c r="J12" s="129">
        <f>IF(ISERROR($I12/$O12),"",$I12/$O12)</f>
        <v>0.65498873762200904</v>
      </c>
      <c r="K12" s="144">
        <f>SUM(K3:K11)</f>
        <v>6138</v>
      </c>
      <c r="L12" s="64">
        <f>SUM(L3:L11)</f>
        <v>7499</v>
      </c>
      <c r="M12" s="64">
        <f>SUM(M3:M11)</f>
        <v>13637</v>
      </c>
      <c r="N12" s="128">
        <f t="shared" si="4"/>
        <v>0.19318874045531173</v>
      </c>
      <c r="O12" s="65">
        <f t="shared" si="5"/>
        <v>70589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zoomScaleNormal="100" workbookViewId="0">
      <selection sqref="A1:H2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68" t="s">
        <v>41</v>
      </c>
      <c r="B1" s="169"/>
      <c r="C1" s="169"/>
      <c r="D1" s="169"/>
      <c r="E1" s="169"/>
      <c r="F1" s="169"/>
      <c r="G1" s="169"/>
      <c r="H1" s="169"/>
      <c r="I1" s="170" t="s">
        <v>239</v>
      </c>
      <c r="J1" s="170"/>
      <c r="K1" s="170"/>
      <c r="L1" s="170"/>
      <c r="M1" s="170"/>
      <c r="N1" s="170"/>
      <c r="O1" s="2"/>
      <c r="P1" s="2"/>
    </row>
    <row r="2" spans="1:16" x14ac:dyDescent="0.15">
      <c r="A2" s="169"/>
      <c r="B2" s="169"/>
      <c r="C2" s="169"/>
      <c r="D2" s="169"/>
      <c r="E2" s="169"/>
      <c r="F2" s="169"/>
      <c r="G2" s="169"/>
      <c r="H2" s="169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237</v>
      </c>
      <c r="N3" s="70" t="s">
        <v>8</v>
      </c>
    </row>
    <row r="4" spans="1:16" x14ac:dyDescent="0.15">
      <c r="A4" s="70">
        <v>0</v>
      </c>
      <c r="B4" s="139">
        <v>369</v>
      </c>
      <c r="C4" s="139">
        <v>349</v>
      </c>
      <c r="D4" s="70">
        <f>SUM(B4:C4)</f>
        <v>718</v>
      </c>
      <c r="E4" s="71"/>
      <c r="F4" s="70">
        <v>40</v>
      </c>
      <c r="G4" s="139">
        <v>489</v>
      </c>
      <c r="H4" s="139">
        <v>450</v>
      </c>
      <c r="I4" s="70">
        <f>SUM(G4:H4)</f>
        <v>939</v>
      </c>
      <c r="J4" s="71"/>
      <c r="K4" s="70">
        <v>80</v>
      </c>
      <c r="L4" s="139">
        <v>254</v>
      </c>
      <c r="M4" s="139">
        <v>279</v>
      </c>
      <c r="N4" s="70">
        <f>SUM(L4:M4)</f>
        <v>533</v>
      </c>
    </row>
    <row r="5" spans="1:16" x14ac:dyDescent="0.15">
      <c r="A5" s="70">
        <v>1</v>
      </c>
      <c r="B5" s="139">
        <v>370</v>
      </c>
      <c r="C5" s="139">
        <v>325</v>
      </c>
      <c r="D5" s="70">
        <f t="shared" ref="D5:D8" si="0">SUM(B5:C5)</f>
        <v>695</v>
      </c>
      <c r="E5" s="71"/>
      <c r="F5" s="70">
        <v>41</v>
      </c>
      <c r="G5" s="139">
        <v>485</v>
      </c>
      <c r="H5" s="139">
        <v>456</v>
      </c>
      <c r="I5" s="70">
        <f t="shared" ref="I5:I8" si="1">SUM(G5:H5)</f>
        <v>941</v>
      </c>
      <c r="J5" s="71"/>
      <c r="K5" s="70">
        <v>81</v>
      </c>
      <c r="L5" s="139">
        <v>218</v>
      </c>
      <c r="M5" s="139">
        <v>300</v>
      </c>
      <c r="N5" s="70">
        <f t="shared" ref="N5:N8" si="2">SUM(L5:M5)</f>
        <v>518</v>
      </c>
    </row>
    <row r="6" spans="1:16" x14ac:dyDescent="0.15">
      <c r="A6" s="70">
        <v>2</v>
      </c>
      <c r="B6" s="139">
        <v>360</v>
      </c>
      <c r="C6" s="139">
        <v>340</v>
      </c>
      <c r="D6" s="70">
        <f t="shared" si="0"/>
        <v>700</v>
      </c>
      <c r="E6" s="71"/>
      <c r="F6" s="70">
        <v>42</v>
      </c>
      <c r="G6" s="139">
        <v>485</v>
      </c>
      <c r="H6" s="139">
        <v>454</v>
      </c>
      <c r="I6" s="70">
        <f t="shared" si="1"/>
        <v>939</v>
      </c>
      <c r="J6" s="71"/>
      <c r="K6" s="70">
        <v>82</v>
      </c>
      <c r="L6" s="139">
        <v>231</v>
      </c>
      <c r="M6" s="139">
        <v>236</v>
      </c>
      <c r="N6" s="70">
        <f t="shared" si="2"/>
        <v>467</v>
      </c>
    </row>
    <row r="7" spans="1:16" x14ac:dyDescent="0.15">
      <c r="A7" s="70">
        <v>3</v>
      </c>
      <c r="B7" s="139">
        <v>348</v>
      </c>
      <c r="C7" s="139">
        <v>347</v>
      </c>
      <c r="D7" s="70">
        <f t="shared" si="0"/>
        <v>695</v>
      </c>
      <c r="E7" s="71"/>
      <c r="F7" s="70">
        <v>43</v>
      </c>
      <c r="G7" s="139">
        <v>517</v>
      </c>
      <c r="H7" s="139">
        <v>493</v>
      </c>
      <c r="I7" s="70">
        <f t="shared" si="1"/>
        <v>1010</v>
      </c>
      <c r="J7" s="71"/>
      <c r="K7" s="70">
        <v>83</v>
      </c>
      <c r="L7" s="139">
        <v>182</v>
      </c>
      <c r="M7" s="139">
        <v>208</v>
      </c>
      <c r="N7" s="70">
        <f t="shared" si="2"/>
        <v>390</v>
      </c>
    </row>
    <row r="8" spans="1:16" ht="14.25" thickBot="1" x14ac:dyDescent="0.2">
      <c r="A8" s="72">
        <v>4</v>
      </c>
      <c r="B8" s="141">
        <v>353</v>
      </c>
      <c r="C8" s="141">
        <v>347</v>
      </c>
      <c r="D8" s="70">
        <f t="shared" si="0"/>
        <v>700</v>
      </c>
      <c r="E8" s="71"/>
      <c r="F8" s="70">
        <v>44</v>
      </c>
      <c r="G8" s="141">
        <v>517</v>
      </c>
      <c r="H8" s="141">
        <v>530</v>
      </c>
      <c r="I8" s="70">
        <f t="shared" si="1"/>
        <v>1047</v>
      </c>
      <c r="J8" s="71"/>
      <c r="K8" s="70">
        <v>84</v>
      </c>
      <c r="L8" s="141">
        <v>131</v>
      </c>
      <c r="M8" s="141">
        <v>179</v>
      </c>
      <c r="N8" s="70">
        <f t="shared" si="2"/>
        <v>310</v>
      </c>
    </row>
    <row r="9" spans="1:16" ht="15" thickTop="1" thickBot="1" x14ac:dyDescent="0.2">
      <c r="A9" s="73" t="s">
        <v>44</v>
      </c>
      <c r="B9" s="138">
        <f>SUM(B4:B8)</f>
        <v>1800</v>
      </c>
      <c r="C9" s="138">
        <f>SUM(C4:C8)</f>
        <v>1708</v>
      </c>
      <c r="D9" s="74">
        <f>SUM(D4:D8)</f>
        <v>3508</v>
      </c>
      <c r="E9" s="75"/>
      <c r="F9" s="73" t="s">
        <v>44</v>
      </c>
      <c r="G9" s="138">
        <f>SUM(G4:G8)</f>
        <v>2493</v>
      </c>
      <c r="H9" s="138">
        <f>SUM(H4:H8)</f>
        <v>2383</v>
      </c>
      <c r="I9" s="74">
        <f>SUM(I4:I8)</f>
        <v>4876</v>
      </c>
      <c r="J9" s="75"/>
      <c r="K9" s="73" t="s">
        <v>44</v>
      </c>
      <c r="L9" s="138">
        <f>SUM(L4:L8)</f>
        <v>1016</v>
      </c>
      <c r="M9" s="138">
        <f>SUM(M4:M8)</f>
        <v>1202</v>
      </c>
      <c r="N9" s="74">
        <f>SUM(N4:N8)</f>
        <v>2218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139">
        <v>360</v>
      </c>
      <c r="C11" s="139">
        <v>300</v>
      </c>
      <c r="D11" s="70">
        <f t="shared" ref="D11:D15" si="3">SUM(B11:C11)</f>
        <v>660</v>
      </c>
      <c r="E11" s="75"/>
      <c r="F11" s="70">
        <v>45</v>
      </c>
      <c r="G11" s="139">
        <v>590</v>
      </c>
      <c r="H11" s="139">
        <v>549</v>
      </c>
      <c r="I11" s="70">
        <f t="shared" ref="I11:I15" si="4">SUM(G11:H11)</f>
        <v>1139</v>
      </c>
      <c r="J11" s="78"/>
      <c r="K11" s="70">
        <v>85</v>
      </c>
      <c r="L11" s="139">
        <v>143</v>
      </c>
      <c r="M11" s="139">
        <v>181</v>
      </c>
      <c r="N11" s="70">
        <f t="shared" ref="N11:N15" si="5">SUM(L11:M11)</f>
        <v>324</v>
      </c>
    </row>
    <row r="12" spans="1:16" x14ac:dyDescent="0.15">
      <c r="A12" s="70">
        <v>6</v>
      </c>
      <c r="B12" s="139">
        <v>369</v>
      </c>
      <c r="C12" s="139">
        <v>336</v>
      </c>
      <c r="D12" s="70">
        <f t="shared" si="3"/>
        <v>705</v>
      </c>
      <c r="E12" s="75"/>
      <c r="F12" s="70">
        <v>46</v>
      </c>
      <c r="G12" s="139">
        <v>574</v>
      </c>
      <c r="H12" s="139">
        <v>575</v>
      </c>
      <c r="I12" s="70">
        <f t="shared" si="4"/>
        <v>1149</v>
      </c>
      <c r="J12" s="78"/>
      <c r="K12" s="70">
        <v>86</v>
      </c>
      <c r="L12" s="139">
        <v>119</v>
      </c>
      <c r="M12" s="139">
        <v>165</v>
      </c>
      <c r="N12" s="70">
        <f t="shared" si="5"/>
        <v>284</v>
      </c>
    </row>
    <row r="13" spans="1:16" x14ac:dyDescent="0.15">
      <c r="A13" s="70">
        <v>7</v>
      </c>
      <c r="B13" s="139">
        <v>319</v>
      </c>
      <c r="C13" s="139">
        <v>343</v>
      </c>
      <c r="D13" s="70">
        <f t="shared" si="3"/>
        <v>662</v>
      </c>
      <c r="E13" s="75"/>
      <c r="F13" s="70">
        <v>47</v>
      </c>
      <c r="G13" s="139">
        <v>571</v>
      </c>
      <c r="H13" s="139">
        <v>598</v>
      </c>
      <c r="I13" s="70">
        <f t="shared" si="4"/>
        <v>1169</v>
      </c>
      <c r="J13" s="78"/>
      <c r="K13" s="70">
        <v>87</v>
      </c>
      <c r="L13" s="139">
        <v>107</v>
      </c>
      <c r="M13" s="139">
        <v>141</v>
      </c>
      <c r="N13" s="70">
        <f t="shared" si="5"/>
        <v>248</v>
      </c>
    </row>
    <row r="14" spans="1:16" x14ac:dyDescent="0.15">
      <c r="A14" s="70">
        <v>8</v>
      </c>
      <c r="B14" s="139">
        <v>391</v>
      </c>
      <c r="C14" s="139">
        <v>369</v>
      </c>
      <c r="D14" s="70">
        <f t="shared" si="3"/>
        <v>760</v>
      </c>
      <c r="E14" s="75"/>
      <c r="F14" s="70">
        <v>48</v>
      </c>
      <c r="G14" s="139">
        <v>618</v>
      </c>
      <c r="H14" s="139">
        <v>623</v>
      </c>
      <c r="I14" s="70">
        <f t="shared" si="4"/>
        <v>1241</v>
      </c>
      <c r="J14" s="78"/>
      <c r="K14" s="70">
        <v>88</v>
      </c>
      <c r="L14" s="139">
        <v>72</v>
      </c>
      <c r="M14" s="139">
        <v>131</v>
      </c>
      <c r="N14" s="70">
        <f t="shared" si="5"/>
        <v>203</v>
      </c>
    </row>
    <row r="15" spans="1:16" ht="14.25" thickBot="1" x14ac:dyDescent="0.2">
      <c r="A15" s="72">
        <v>9</v>
      </c>
      <c r="B15" s="141">
        <v>369</v>
      </c>
      <c r="C15" s="141">
        <v>324</v>
      </c>
      <c r="D15" s="70">
        <f t="shared" si="3"/>
        <v>693</v>
      </c>
      <c r="E15" s="75"/>
      <c r="F15" s="70">
        <v>49</v>
      </c>
      <c r="G15" s="141">
        <v>627</v>
      </c>
      <c r="H15" s="141">
        <v>663</v>
      </c>
      <c r="I15" s="70">
        <f t="shared" si="4"/>
        <v>1290</v>
      </c>
      <c r="J15" s="78"/>
      <c r="K15" s="72">
        <v>89</v>
      </c>
      <c r="L15" s="141">
        <v>63</v>
      </c>
      <c r="M15" s="141">
        <v>109</v>
      </c>
      <c r="N15" s="137">
        <f t="shared" si="5"/>
        <v>172</v>
      </c>
    </row>
    <row r="16" spans="1:16" ht="15" thickTop="1" thickBot="1" x14ac:dyDescent="0.2">
      <c r="A16" s="73" t="s">
        <v>44</v>
      </c>
      <c r="B16" s="138">
        <f>SUM(B11:B15)</f>
        <v>1808</v>
      </c>
      <c r="C16" s="138">
        <f>SUM(C11:C15)</f>
        <v>1672</v>
      </c>
      <c r="D16" s="74">
        <f>SUM(D11:D15)</f>
        <v>3480</v>
      </c>
      <c r="E16" s="75"/>
      <c r="F16" s="73" t="s">
        <v>44</v>
      </c>
      <c r="G16" s="138">
        <f>SUM(G11:G15)</f>
        <v>2980</v>
      </c>
      <c r="H16" s="138">
        <f>SUM(H11:H15)</f>
        <v>3008</v>
      </c>
      <c r="I16" s="74">
        <f>SUM(I11:I15)</f>
        <v>5988</v>
      </c>
      <c r="J16" s="75"/>
      <c r="K16" s="79" t="s">
        <v>44</v>
      </c>
      <c r="L16" s="138">
        <f>SUM(L11:L15)</f>
        <v>504</v>
      </c>
      <c r="M16" s="138">
        <f>SUM(M11:M15)</f>
        <v>727</v>
      </c>
      <c r="N16" s="74">
        <f>SUM(N11:N15)</f>
        <v>1231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139">
        <v>367</v>
      </c>
      <c r="C18" s="139">
        <v>379</v>
      </c>
      <c r="D18" s="70">
        <f t="shared" ref="D18:D22" si="6">SUM(B18:C18)</f>
        <v>746</v>
      </c>
      <c r="E18" s="78"/>
      <c r="F18" s="70">
        <v>50</v>
      </c>
      <c r="G18" s="139">
        <v>679</v>
      </c>
      <c r="H18" s="139">
        <v>665</v>
      </c>
      <c r="I18" s="70">
        <f t="shared" ref="I18:I22" si="7">SUM(G18:H18)</f>
        <v>1344</v>
      </c>
      <c r="J18" s="75"/>
      <c r="K18" s="70">
        <v>90</v>
      </c>
      <c r="L18" s="139">
        <v>56</v>
      </c>
      <c r="M18" s="139">
        <v>106</v>
      </c>
      <c r="N18" s="70">
        <f t="shared" ref="N18:N22" si="8">SUM(L18:M18)</f>
        <v>162</v>
      </c>
    </row>
    <row r="19" spans="1:14" x14ac:dyDescent="0.15">
      <c r="A19" s="70">
        <v>11</v>
      </c>
      <c r="B19" s="139">
        <v>370</v>
      </c>
      <c r="C19" s="139">
        <v>348</v>
      </c>
      <c r="D19" s="70">
        <f t="shared" si="6"/>
        <v>718</v>
      </c>
      <c r="E19" s="78"/>
      <c r="F19" s="70">
        <v>51</v>
      </c>
      <c r="G19" s="139">
        <v>672</v>
      </c>
      <c r="H19" s="139">
        <v>659</v>
      </c>
      <c r="I19" s="70">
        <f t="shared" si="7"/>
        <v>1331</v>
      </c>
      <c r="J19" s="75"/>
      <c r="K19" s="70">
        <v>91</v>
      </c>
      <c r="L19" s="139">
        <v>42</v>
      </c>
      <c r="M19" s="139">
        <v>108</v>
      </c>
      <c r="N19" s="70">
        <f t="shared" si="8"/>
        <v>150</v>
      </c>
    </row>
    <row r="20" spans="1:14" x14ac:dyDescent="0.15">
      <c r="A20" s="70">
        <v>12</v>
      </c>
      <c r="B20" s="139">
        <v>372</v>
      </c>
      <c r="C20" s="139">
        <v>384</v>
      </c>
      <c r="D20" s="70">
        <f t="shared" si="6"/>
        <v>756</v>
      </c>
      <c r="E20" s="78"/>
      <c r="F20" s="70">
        <v>52</v>
      </c>
      <c r="G20" s="139">
        <v>595</v>
      </c>
      <c r="H20" s="139">
        <v>606</v>
      </c>
      <c r="I20" s="70">
        <f t="shared" si="7"/>
        <v>1201</v>
      </c>
      <c r="J20" s="75"/>
      <c r="K20" s="70">
        <v>92</v>
      </c>
      <c r="L20" s="139">
        <v>27</v>
      </c>
      <c r="M20" s="139">
        <v>72</v>
      </c>
      <c r="N20" s="70">
        <f t="shared" si="8"/>
        <v>99</v>
      </c>
    </row>
    <row r="21" spans="1:14" x14ac:dyDescent="0.15">
      <c r="A21" s="70">
        <v>13</v>
      </c>
      <c r="B21" s="139">
        <v>363</v>
      </c>
      <c r="C21" s="139">
        <v>357</v>
      </c>
      <c r="D21" s="70">
        <f t="shared" si="6"/>
        <v>720</v>
      </c>
      <c r="E21" s="78"/>
      <c r="F21" s="70">
        <v>53</v>
      </c>
      <c r="G21" s="139">
        <v>552</v>
      </c>
      <c r="H21" s="139">
        <v>572</v>
      </c>
      <c r="I21" s="70">
        <f t="shared" si="7"/>
        <v>1124</v>
      </c>
      <c r="J21" s="75"/>
      <c r="K21" s="70">
        <v>93</v>
      </c>
      <c r="L21" s="139">
        <v>27</v>
      </c>
      <c r="M21" s="139">
        <v>73</v>
      </c>
      <c r="N21" s="70">
        <f t="shared" si="8"/>
        <v>100</v>
      </c>
    </row>
    <row r="22" spans="1:14" ht="14.25" thickBot="1" x14ac:dyDescent="0.2">
      <c r="A22" s="72">
        <v>14</v>
      </c>
      <c r="B22" s="141">
        <v>404</v>
      </c>
      <c r="C22" s="141">
        <v>385</v>
      </c>
      <c r="D22" s="70">
        <f t="shared" si="6"/>
        <v>789</v>
      </c>
      <c r="E22" s="78"/>
      <c r="F22" s="72">
        <v>54</v>
      </c>
      <c r="G22" s="141">
        <v>590</v>
      </c>
      <c r="H22" s="141">
        <v>521</v>
      </c>
      <c r="I22" s="72">
        <f t="shared" si="7"/>
        <v>1111</v>
      </c>
      <c r="J22" s="75"/>
      <c r="K22" s="70">
        <v>94</v>
      </c>
      <c r="L22" s="141">
        <v>18</v>
      </c>
      <c r="M22" s="141">
        <v>50</v>
      </c>
      <c r="N22" s="72">
        <f t="shared" si="8"/>
        <v>68</v>
      </c>
    </row>
    <row r="23" spans="1:14" ht="15" thickTop="1" thickBot="1" x14ac:dyDescent="0.2">
      <c r="A23" s="73" t="s">
        <v>44</v>
      </c>
      <c r="B23" s="138">
        <f>SUM(B18:B22)</f>
        <v>1876</v>
      </c>
      <c r="C23" s="138">
        <f>SUM(C18:C22)</f>
        <v>1853</v>
      </c>
      <c r="D23" s="74">
        <f>SUM(D18:D22)</f>
        <v>3729</v>
      </c>
      <c r="E23" s="75"/>
      <c r="F23" s="73" t="s">
        <v>44</v>
      </c>
      <c r="G23" s="138">
        <f>SUM(G18:G22)</f>
        <v>3088</v>
      </c>
      <c r="H23" s="138">
        <f>SUM(H18:H22)</f>
        <v>3023</v>
      </c>
      <c r="I23" s="157">
        <f>SUM(I18:I22)</f>
        <v>6111</v>
      </c>
      <c r="J23" s="75"/>
      <c r="K23" s="73" t="s">
        <v>44</v>
      </c>
      <c r="L23" s="138">
        <f>SUM(L18:L22)</f>
        <v>170</v>
      </c>
      <c r="M23" s="138">
        <f>SUM(M18:M22)</f>
        <v>409</v>
      </c>
      <c r="N23" s="157">
        <f>SUM(N18:N22)</f>
        <v>579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139">
        <v>424</v>
      </c>
      <c r="C25" s="139">
        <v>399</v>
      </c>
      <c r="D25" s="70">
        <f t="shared" ref="D25:D29" si="9">SUM(B25:C25)</f>
        <v>823</v>
      </c>
      <c r="E25" s="75"/>
      <c r="F25" s="70">
        <v>55</v>
      </c>
      <c r="G25" s="139">
        <v>492</v>
      </c>
      <c r="H25" s="139">
        <v>491</v>
      </c>
      <c r="I25" s="70">
        <f t="shared" ref="I25:I29" si="10">SUM(G25:H25)</f>
        <v>983</v>
      </c>
      <c r="J25" s="71"/>
      <c r="K25" s="70">
        <v>95</v>
      </c>
      <c r="L25" s="139">
        <v>10</v>
      </c>
      <c r="M25" s="139">
        <v>41</v>
      </c>
      <c r="N25" s="70">
        <f t="shared" ref="N25:N29" si="11">SUM(L25:M25)</f>
        <v>51</v>
      </c>
    </row>
    <row r="26" spans="1:14" x14ac:dyDescent="0.15">
      <c r="A26" s="70">
        <v>16</v>
      </c>
      <c r="B26" s="139">
        <v>405</v>
      </c>
      <c r="C26" s="139">
        <v>440</v>
      </c>
      <c r="D26" s="70">
        <f t="shared" si="9"/>
        <v>845</v>
      </c>
      <c r="E26" s="75"/>
      <c r="F26" s="70">
        <v>56</v>
      </c>
      <c r="G26" s="139">
        <v>523</v>
      </c>
      <c r="H26" s="139">
        <v>487</v>
      </c>
      <c r="I26" s="70">
        <f t="shared" si="10"/>
        <v>1010</v>
      </c>
      <c r="J26" s="71"/>
      <c r="K26" s="70">
        <v>96</v>
      </c>
      <c r="L26" s="139">
        <v>13</v>
      </c>
      <c r="M26" s="139">
        <v>25</v>
      </c>
      <c r="N26" s="70">
        <f t="shared" si="11"/>
        <v>38</v>
      </c>
    </row>
    <row r="27" spans="1:14" x14ac:dyDescent="0.15">
      <c r="A27" s="70">
        <v>17</v>
      </c>
      <c r="B27" s="139">
        <v>427</v>
      </c>
      <c r="C27" s="139">
        <v>383</v>
      </c>
      <c r="D27" s="70">
        <f t="shared" si="9"/>
        <v>810</v>
      </c>
      <c r="E27" s="75"/>
      <c r="F27" s="70">
        <v>57</v>
      </c>
      <c r="G27" s="139">
        <v>359</v>
      </c>
      <c r="H27" s="139">
        <v>343</v>
      </c>
      <c r="I27" s="70">
        <f t="shared" si="10"/>
        <v>702</v>
      </c>
      <c r="J27" s="71"/>
      <c r="K27" s="70">
        <v>97</v>
      </c>
      <c r="L27" s="139">
        <v>9</v>
      </c>
      <c r="M27" s="139">
        <v>16</v>
      </c>
      <c r="N27" s="70">
        <f t="shared" si="11"/>
        <v>25</v>
      </c>
    </row>
    <row r="28" spans="1:14" x14ac:dyDescent="0.15">
      <c r="A28" s="70">
        <v>18</v>
      </c>
      <c r="B28" s="139">
        <v>429</v>
      </c>
      <c r="C28" s="139">
        <v>349</v>
      </c>
      <c r="D28" s="70">
        <f t="shared" si="9"/>
        <v>778</v>
      </c>
      <c r="E28" s="75"/>
      <c r="F28" s="70">
        <v>58</v>
      </c>
      <c r="G28" s="139">
        <v>433</v>
      </c>
      <c r="H28" s="139">
        <v>445</v>
      </c>
      <c r="I28" s="70">
        <f t="shared" si="10"/>
        <v>878</v>
      </c>
      <c r="J28" s="71"/>
      <c r="K28" s="70">
        <v>98</v>
      </c>
      <c r="L28" s="139">
        <v>0</v>
      </c>
      <c r="M28" s="139">
        <v>16</v>
      </c>
      <c r="N28" s="70">
        <f t="shared" si="11"/>
        <v>16</v>
      </c>
    </row>
    <row r="29" spans="1:14" ht="14.25" thickBot="1" x14ac:dyDescent="0.2">
      <c r="A29" s="72">
        <v>19</v>
      </c>
      <c r="B29" s="141">
        <v>408</v>
      </c>
      <c r="C29" s="141">
        <v>402</v>
      </c>
      <c r="D29" s="70">
        <f t="shared" si="9"/>
        <v>810</v>
      </c>
      <c r="E29" s="75"/>
      <c r="F29" s="70">
        <v>59</v>
      </c>
      <c r="G29" s="141">
        <v>411</v>
      </c>
      <c r="H29" s="141">
        <v>382</v>
      </c>
      <c r="I29" s="70">
        <f t="shared" si="10"/>
        <v>793</v>
      </c>
      <c r="J29" s="71"/>
      <c r="K29" s="70">
        <v>99</v>
      </c>
      <c r="L29" s="141">
        <v>0</v>
      </c>
      <c r="M29" s="141">
        <v>13</v>
      </c>
      <c r="N29" s="72">
        <f t="shared" si="11"/>
        <v>13</v>
      </c>
    </row>
    <row r="30" spans="1:14" ht="15" thickTop="1" thickBot="1" x14ac:dyDescent="0.2">
      <c r="A30" s="73" t="s">
        <v>44</v>
      </c>
      <c r="B30" s="138">
        <f>SUM(B25:B29)</f>
        <v>2093</v>
      </c>
      <c r="C30" s="138">
        <f>SUM(C25:C29)</f>
        <v>1973</v>
      </c>
      <c r="D30" s="74">
        <f>SUM(D25:D29)</f>
        <v>4066</v>
      </c>
      <c r="E30" s="75"/>
      <c r="F30" s="73" t="s">
        <v>44</v>
      </c>
      <c r="G30" s="138">
        <f>SUM(G25:G29)</f>
        <v>2218</v>
      </c>
      <c r="H30" s="138">
        <f>SUM(H25:H29)</f>
        <v>2148</v>
      </c>
      <c r="I30" s="80">
        <f>SUM(I25:I29)</f>
        <v>4366</v>
      </c>
      <c r="J30" s="81"/>
      <c r="K30" s="73" t="s">
        <v>44</v>
      </c>
      <c r="L30" s="138">
        <f>SUM(L25:L29)</f>
        <v>32</v>
      </c>
      <c r="M30" s="138">
        <f>SUM(M25:M29)</f>
        <v>111</v>
      </c>
      <c r="N30" s="157">
        <f>SUM(N25:N29)</f>
        <v>143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139">
        <v>435</v>
      </c>
      <c r="C32" s="139">
        <v>425</v>
      </c>
      <c r="D32" s="70">
        <f t="shared" ref="D32:D36" si="12">SUM(B32:C32)</f>
        <v>860</v>
      </c>
      <c r="E32" s="75"/>
      <c r="F32" s="70">
        <v>60</v>
      </c>
      <c r="G32" s="139">
        <v>364</v>
      </c>
      <c r="H32" s="139">
        <v>327</v>
      </c>
      <c r="I32" s="70">
        <f t="shared" ref="I32:I36" si="13">SUM(G32:H32)</f>
        <v>691</v>
      </c>
      <c r="J32" s="71"/>
      <c r="K32" s="70">
        <v>100</v>
      </c>
      <c r="L32" s="139">
        <v>1</v>
      </c>
      <c r="M32" s="139">
        <v>3</v>
      </c>
      <c r="N32" s="70">
        <f t="shared" ref="N32:N36" si="14">SUM(L32:M32)</f>
        <v>4</v>
      </c>
    </row>
    <row r="33" spans="1:14" x14ac:dyDescent="0.15">
      <c r="A33" s="70">
        <v>21</v>
      </c>
      <c r="B33" s="139">
        <v>439</v>
      </c>
      <c r="C33" s="139">
        <v>411</v>
      </c>
      <c r="D33" s="70">
        <f t="shared" si="12"/>
        <v>850</v>
      </c>
      <c r="E33" s="75"/>
      <c r="F33" s="70">
        <v>61</v>
      </c>
      <c r="G33" s="139">
        <v>361</v>
      </c>
      <c r="H33" s="139">
        <v>330</v>
      </c>
      <c r="I33" s="70">
        <f t="shared" si="13"/>
        <v>691</v>
      </c>
      <c r="J33" s="71"/>
      <c r="K33" s="70">
        <v>101</v>
      </c>
      <c r="L33" s="139">
        <v>0</v>
      </c>
      <c r="M33" s="139">
        <v>7</v>
      </c>
      <c r="N33" s="70">
        <f t="shared" si="14"/>
        <v>7</v>
      </c>
    </row>
    <row r="34" spans="1:14" x14ac:dyDescent="0.15">
      <c r="A34" s="70">
        <v>22</v>
      </c>
      <c r="B34" s="139">
        <v>423</v>
      </c>
      <c r="C34" s="139">
        <v>366</v>
      </c>
      <c r="D34" s="70">
        <f t="shared" si="12"/>
        <v>789</v>
      </c>
      <c r="E34" s="75"/>
      <c r="F34" s="70">
        <v>62</v>
      </c>
      <c r="G34" s="139">
        <v>292</v>
      </c>
      <c r="H34" s="139">
        <v>334</v>
      </c>
      <c r="I34" s="70">
        <f t="shared" si="13"/>
        <v>626</v>
      </c>
      <c r="J34" s="71"/>
      <c r="K34" s="70">
        <v>102</v>
      </c>
      <c r="L34" s="139">
        <v>0</v>
      </c>
      <c r="M34" s="139">
        <v>1</v>
      </c>
      <c r="N34" s="70">
        <f t="shared" si="14"/>
        <v>1</v>
      </c>
    </row>
    <row r="35" spans="1:14" x14ac:dyDescent="0.15">
      <c r="A35" s="70">
        <v>23</v>
      </c>
      <c r="B35" s="139">
        <v>418</v>
      </c>
      <c r="C35" s="139">
        <v>387</v>
      </c>
      <c r="D35" s="70">
        <f t="shared" si="12"/>
        <v>805</v>
      </c>
      <c r="E35" s="75"/>
      <c r="F35" s="70">
        <v>63</v>
      </c>
      <c r="G35" s="139">
        <v>275</v>
      </c>
      <c r="H35" s="139">
        <v>324</v>
      </c>
      <c r="I35" s="70">
        <f t="shared" si="13"/>
        <v>599</v>
      </c>
      <c r="J35" s="71"/>
      <c r="K35" s="70">
        <v>103</v>
      </c>
      <c r="L35" s="139">
        <v>1</v>
      </c>
      <c r="M35" s="139">
        <v>0</v>
      </c>
      <c r="N35" s="70">
        <f t="shared" si="14"/>
        <v>1</v>
      </c>
    </row>
    <row r="36" spans="1:14" ht="14.25" thickBot="1" x14ac:dyDescent="0.2">
      <c r="A36" s="72">
        <v>24</v>
      </c>
      <c r="B36" s="141">
        <v>425</v>
      </c>
      <c r="C36" s="141">
        <v>371</v>
      </c>
      <c r="D36" s="70">
        <f t="shared" si="12"/>
        <v>796</v>
      </c>
      <c r="E36" s="75"/>
      <c r="F36" s="70">
        <v>64</v>
      </c>
      <c r="G36" s="141">
        <v>287</v>
      </c>
      <c r="H36" s="141">
        <v>311</v>
      </c>
      <c r="I36" s="70">
        <f t="shared" si="13"/>
        <v>598</v>
      </c>
      <c r="J36" s="71"/>
      <c r="K36" s="70">
        <v>104</v>
      </c>
      <c r="L36" s="141">
        <v>0</v>
      </c>
      <c r="M36" s="141">
        <v>2</v>
      </c>
      <c r="N36" s="70">
        <f t="shared" si="14"/>
        <v>2</v>
      </c>
    </row>
    <row r="37" spans="1:14" ht="15" thickTop="1" thickBot="1" x14ac:dyDescent="0.2">
      <c r="A37" s="73" t="s">
        <v>44</v>
      </c>
      <c r="B37" s="138">
        <f>SUM(B32:B36)</f>
        <v>2140</v>
      </c>
      <c r="C37" s="138">
        <f>SUM(C32:C36)</f>
        <v>1960</v>
      </c>
      <c r="D37" s="80">
        <f>SUM(D32:D36)</f>
        <v>4100</v>
      </c>
      <c r="E37" s="81"/>
      <c r="F37" s="73" t="s">
        <v>44</v>
      </c>
      <c r="G37" s="138">
        <f>SUM(G32:G36)</f>
        <v>1579</v>
      </c>
      <c r="H37" s="138">
        <f>SUM(H32:H36)</f>
        <v>1626</v>
      </c>
      <c r="I37" s="74">
        <f>SUM(I32:I36)</f>
        <v>3205</v>
      </c>
      <c r="J37" s="75"/>
      <c r="K37" s="73" t="s">
        <v>44</v>
      </c>
      <c r="L37" s="138">
        <f>SUM(L32:L36)</f>
        <v>2</v>
      </c>
      <c r="M37" s="138">
        <f>SUM(M32:M36)</f>
        <v>13</v>
      </c>
      <c r="N37" s="74">
        <f>SUM(N32:N36)</f>
        <v>15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139">
        <v>450</v>
      </c>
      <c r="C39" s="139">
        <v>385</v>
      </c>
      <c r="D39" s="70">
        <f t="shared" ref="D39:D43" si="15">SUM(B39:C39)</f>
        <v>835</v>
      </c>
      <c r="E39" s="71"/>
      <c r="F39" s="70">
        <v>65</v>
      </c>
      <c r="G39" s="139">
        <v>318</v>
      </c>
      <c r="H39" s="139">
        <v>300</v>
      </c>
      <c r="I39" s="70">
        <f t="shared" ref="I39:I43" si="16">SUM(G39:H39)</f>
        <v>618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139">
        <v>476</v>
      </c>
      <c r="C40" s="139">
        <v>428</v>
      </c>
      <c r="D40" s="70">
        <f t="shared" si="15"/>
        <v>904</v>
      </c>
      <c r="E40" s="71"/>
      <c r="F40" s="70">
        <v>66</v>
      </c>
      <c r="G40" s="139">
        <v>269</v>
      </c>
      <c r="H40" s="139">
        <v>276</v>
      </c>
      <c r="I40" s="70">
        <f t="shared" si="16"/>
        <v>545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139">
        <v>454</v>
      </c>
      <c r="C41" s="139">
        <v>437</v>
      </c>
      <c r="D41" s="70">
        <f t="shared" si="15"/>
        <v>891</v>
      </c>
      <c r="E41" s="71"/>
      <c r="F41" s="70">
        <v>67</v>
      </c>
      <c r="G41" s="139">
        <v>257</v>
      </c>
      <c r="H41" s="139">
        <v>265</v>
      </c>
      <c r="I41" s="70">
        <f t="shared" si="16"/>
        <v>522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139">
        <v>483</v>
      </c>
      <c r="C42" s="139">
        <v>452</v>
      </c>
      <c r="D42" s="70">
        <f t="shared" si="15"/>
        <v>935</v>
      </c>
      <c r="E42" s="71"/>
      <c r="F42" s="70">
        <v>68</v>
      </c>
      <c r="G42" s="139">
        <v>312</v>
      </c>
      <c r="H42" s="139">
        <v>281</v>
      </c>
      <c r="I42" s="70">
        <f t="shared" si="16"/>
        <v>593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141">
        <v>494</v>
      </c>
      <c r="C43" s="141">
        <v>432</v>
      </c>
      <c r="D43" s="70">
        <f t="shared" si="15"/>
        <v>926</v>
      </c>
      <c r="E43" s="71"/>
      <c r="F43" s="70">
        <v>69</v>
      </c>
      <c r="G43" s="141">
        <v>275</v>
      </c>
      <c r="H43" s="141">
        <v>293</v>
      </c>
      <c r="I43" s="70">
        <f t="shared" si="16"/>
        <v>568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138">
        <f>SUM(B39:B43)</f>
        <v>2357</v>
      </c>
      <c r="C44" s="138">
        <f>SUM(C39:C43)</f>
        <v>2134</v>
      </c>
      <c r="D44" s="74">
        <f>SUM(D39:D43)</f>
        <v>4491</v>
      </c>
      <c r="E44" s="75"/>
      <c r="F44" s="73" t="s">
        <v>44</v>
      </c>
      <c r="G44" s="138">
        <f>SUM(G39:G43)</f>
        <v>1431</v>
      </c>
      <c r="H44" s="138">
        <f>SUM(H39:H43)</f>
        <v>1415</v>
      </c>
      <c r="I44" s="74">
        <f>SUM(I39:I43)</f>
        <v>2846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39">
        <v>468</v>
      </c>
      <c r="C46" s="139">
        <v>452</v>
      </c>
      <c r="D46" s="70">
        <f t="shared" ref="D46:D50" si="18">SUM(B46:C46)</f>
        <v>920</v>
      </c>
      <c r="E46" s="75"/>
      <c r="F46" s="70">
        <v>70</v>
      </c>
      <c r="G46" s="139">
        <v>288</v>
      </c>
      <c r="H46" s="139">
        <v>319</v>
      </c>
      <c r="I46" s="70">
        <f>SUM(G46:H46)</f>
        <v>607</v>
      </c>
      <c r="J46" s="71"/>
      <c r="K46" s="70">
        <v>110</v>
      </c>
      <c r="L46" s="70">
        <v>0</v>
      </c>
      <c r="M46" s="70">
        <v>0</v>
      </c>
      <c r="N46" s="70">
        <f t="shared" ref="N46:N50" si="19">SUM(L46:M46)</f>
        <v>0</v>
      </c>
    </row>
    <row r="47" spans="1:14" x14ac:dyDescent="0.15">
      <c r="A47" s="70">
        <v>31</v>
      </c>
      <c r="B47" s="139">
        <v>481</v>
      </c>
      <c r="C47" s="139">
        <v>444</v>
      </c>
      <c r="D47" s="70">
        <f t="shared" si="18"/>
        <v>925</v>
      </c>
      <c r="E47" s="75"/>
      <c r="F47" s="70">
        <v>71</v>
      </c>
      <c r="G47" s="139">
        <v>262</v>
      </c>
      <c r="H47" s="139">
        <v>342</v>
      </c>
      <c r="I47" s="70">
        <f t="shared" ref="I47:I50" si="20">SUM(G47:H47)</f>
        <v>604</v>
      </c>
      <c r="J47" s="71"/>
      <c r="K47" s="70">
        <v>111</v>
      </c>
      <c r="L47" s="70">
        <v>0</v>
      </c>
      <c r="M47" s="70">
        <v>0</v>
      </c>
      <c r="N47" s="70">
        <f t="shared" si="19"/>
        <v>0</v>
      </c>
    </row>
    <row r="48" spans="1:14" x14ac:dyDescent="0.15">
      <c r="A48" s="70">
        <v>32</v>
      </c>
      <c r="B48" s="139">
        <v>432</v>
      </c>
      <c r="C48" s="139">
        <v>420</v>
      </c>
      <c r="D48" s="70">
        <f t="shared" si="18"/>
        <v>852</v>
      </c>
      <c r="E48" s="75"/>
      <c r="F48" s="70">
        <v>72</v>
      </c>
      <c r="G48" s="139">
        <v>314</v>
      </c>
      <c r="H48" s="139">
        <v>396</v>
      </c>
      <c r="I48" s="70">
        <f t="shared" si="20"/>
        <v>710</v>
      </c>
      <c r="J48" s="71"/>
      <c r="K48" s="70">
        <v>112</v>
      </c>
      <c r="L48" s="70">
        <v>0</v>
      </c>
      <c r="M48" s="70">
        <v>0</v>
      </c>
      <c r="N48" s="70">
        <f t="shared" si="19"/>
        <v>0</v>
      </c>
    </row>
    <row r="49" spans="1:14" x14ac:dyDescent="0.15">
      <c r="A49" s="70">
        <v>33</v>
      </c>
      <c r="B49" s="139">
        <v>481</v>
      </c>
      <c r="C49" s="139">
        <v>454</v>
      </c>
      <c r="D49" s="70">
        <f t="shared" si="18"/>
        <v>935</v>
      </c>
      <c r="E49" s="75"/>
      <c r="F49" s="70">
        <v>73</v>
      </c>
      <c r="G49" s="139">
        <v>332</v>
      </c>
      <c r="H49" s="139">
        <v>381</v>
      </c>
      <c r="I49" s="70">
        <f t="shared" si="20"/>
        <v>713</v>
      </c>
      <c r="J49" s="71"/>
      <c r="K49" s="70">
        <v>113</v>
      </c>
      <c r="L49" s="70">
        <v>0</v>
      </c>
      <c r="M49" s="70">
        <v>0</v>
      </c>
      <c r="N49" s="70">
        <f t="shared" si="19"/>
        <v>0</v>
      </c>
    </row>
    <row r="50" spans="1:14" ht="14.25" thickBot="1" x14ac:dyDescent="0.2">
      <c r="A50" s="72">
        <v>34</v>
      </c>
      <c r="B50" s="141">
        <v>455</v>
      </c>
      <c r="C50" s="141">
        <v>432</v>
      </c>
      <c r="D50" s="70">
        <f t="shared" si="18"/>
        <v>887</v>
      </c>
      <c r="E50" s="75"/>
      <c r="F50" s="70">
        <v>74</v>
      </c>
      <c r="G50" s="141">
        <v>380</v>
      </c>
      <c r="H50" s="141">
        <v>444</v>
      </c>
      <c r="I50" s="70">
        <f t="shared" si="20"/>
        <v>824</v>
      </c>
      <c r="J50" s="71"/>
      <c r="K50" s="70">
        <v>114</v>
      </c>
      <c r="L50" s="70">
        <v>0</v>
      </c>
      <c r="M50" s="70">
        <v>0</v>
      </c>
      <c r="N50" s="70">
        <f t="shared" si="19"/>
        <v>0</v>
      </c>
    </row>
    <row r="51" spans="1:14" ht="15" thickTop="1" thickBot="1" x14ac:dyDescent="0.2">
      <c r="A51" s="73" t="s">
        <v>44</v>
      </c>
      <c r="B51" s="138">
        <f>SUM(B46:B50)</f>
        <v>2317</v>
      </c>
      <c r="C51" s="138">
        <f>SUM(C46:C50)</f>
        <v>2202</v>
      </c>
      <c r="D51" s="74">
        <f>SUM(D46:D50)</f>
        <v>4519</v>
      </c>
      <c r="E51" s="75"/>
      <c r="F51" s="73" t="s">
        <v>44</v>
      </c>
      <c r="G51" s="138">
        <f>SUM(G46:G50)</f>
        <v>1576</v>
      </c>
      <c r="H51" s="138">
        <f>SUM(H46:H50)</f>
        <v>1882</v>
      </c>
      <c r="I51" s="80">
        <f>SUM(I46:I50)</f>
        <v>3458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139">
        <v>453</v>
      </c>
      <c r="C53" s="139">
        <v>441</v>
      </c>
      <c r="D53" s="70">
        <f t="shared" ref="D53:D57" si="21">SUM(B53:C53)</f>
        <v>894</v>
      </c>
      <c r="E53" s="75"/>
      <c r="F53" s="70">
        <v>75</v>
      </c>
      <c r="G53" s="139">
        <v>394</v>
      </c>
      <c r="H53" s="139">
        <v>487</v>
      </c>
      <c r="I53" s="70">
        <f>SUM(G53:H53)</f>
        <v>881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139">
        <v>432</v>
      </c>
      <c r="C54" s="139">
        <v>474</v>
      </c>
      <c r="D54" s="70">
        <f t="shared" si="21"/>
        <v>906</v>
      </c>
      <c r="E54" s="75"/>
      <c r="F54" s="70">
        <v>76</v>
      </c>
      <c r="G54" s="139">
        <v>343</v>
      </c>
      <c r="H54" s="139">
        <v>408</v>
      </c>
      <c r="I54" s="70">
        <f>SUM(G54:H54)</f>
        <v>751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139">
        <v>470</v>
      </c>
      <c r="C55" s="139">
        <v>423</v>
      </c>
      <c r="D55" s="70">
        <f t="shared" si="21"/>
        <v>893</v>
      </c>
      <c r="E55" s="75"/>
      <c r="F55" s="70">
        <v>77</v>
      </c>
      <c r="G55" s="139">
        <v>215</v>
      </c>
      <c r="H55" s="139">
        <v>264</v>
      </c>
      <c r="I55" s="70">
        <f>SUM(G55:H55)</f>
        <v>479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139">
        <v>458</v>
      </c>
      <c r="C56" s="139">
        <v>423</v>
      </c>
      <c r="D56" s="70">
        <f t="shared" si="21"/>
        <v>881</v>
      </c>
      <c r="E56" s="75"/>
      <c r="F56" s="70">
        <v>78</v>
      </c>
      <c r="G56" s="139">
        <v>238</v>
      </c>
      <c r="H56" s="139">
        <v>264</v>
      </c>
      <c r="I56" s="70">
        <f>SUM(G56:H56)</f>
        <v>502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141">
        <v>471</v>
      </c>
      <c r="C57" s="141">
        <v>468</v>
      </c>
      <c r="D57" s="70">
        <f t="shared" si="21"/>
        <v>939</v>
      </c>
      <c r="E57" s="75"/>
      <c r="F57" s="70">
        <v>79</v>
      </c>
      <c r="G57" s="141">
        <v>217</v>
      </c>
      <c r="H57" s="141">
        <v>317</v>
      </c>
      <c r="I57" s="70">
        <f>SUM(G57:H57)</f>
        <v>534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138">
        <f>SUM(B53:B57)</f>
        <v>2284</v>
      </c>
      <c r="C58" s="138">
        <f>SUM(C53:C57)</f>
        <v>2229</v>
      </c>
      <c r="D58" s="74">
        <f>SUM(D53:D57)</f>
        <v>4513</v>
      </c>
      <c r="E58" s="75"/>
      <c r="F58" s="73" t="s">
        <v>44</v>
      </c>
      <c r="G58" s="138">
        <f>SUM(G53:G57)</f>
        <v>1407</v>
      </c>
      <c r="H58" s="138">
        <f>SUM(H53:H57)</f>
        <v>1740</v>
      </c>
      <c r="I58" s="74">
        <f>SUM(I53:I57)</f>
        <v>3147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35171</v>
      </c>
      <c r="M60" s="70">
        <f>C9+C16+C23+C30+C37+C44+C51+C58+H9+H16+H23+H30+H37+H44+H51+H58+M9+M16+M23+M30+M37+M44+M51+M58</f>
        <v>35418</v>
      </c>
      <c r="N60" s="70">
        <f>D9+D16+D23+D30+D37+D44+D51+D58+I9+I16+I23+I30+I37+I44+I51+I58+N9+N16+N23+N30+N37+N44+N51+N58</f>
        <v>70589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9"/>
  <sheetViews>
    <sheetView topLeftCell="B1" zoomScaleNormal="100" zoomScaleSheetLayoutView="100" workbookViewId="0">
      <selection activeCell="B1" sqref="B1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799</v>
      </c>
      <c r="D2" s="92">
        <v>794</v>
      </c>
      <c r="E2" s="93">
        <f>SUM(C2:D2)</f>
        <v>1593</v>
      </c>
      <c r="F2" s="94">
        <v>633</v>
      </c>
      <c r="G2" s="89">
        <v>2001</v>
      </c>
      <c r="H2" s="90" t="s">
        <v>47</v>
      </c>
      <c r="I2" s="91">
        <v>94</v>
      </c>
      <c r="J2" s="92">
        <v>99</v>
      </c>
      <c r="K2" s="154">
        <f>SUM(I2:J2)</f>
        <v>193</v>
      </c>
      <c r="L2" s="145">
        <v>81</v>
      </c>
    </row>
    <row r="3" spans="1:12" ht="12.75" customHeight="1" x14ac:dyDescent="0.15">
      <c r="A3" s="89">
        <v>1002</v>
      </c>
      <c r="B3" s="90" t="s">
        <v>132</v>
      </c>
      <c r="C3" s="91">
        <v>43</v>
      </c>
      <c r="D3" s="92">
        <v>67</v>
      </c>
      <c r="E3" s="93">
        <f t="shared" ref="E3:E39" si="0">SUM(C3:D3)</f>
        <v>110</v>
      </c>
      <c r="F3" s="94">
        <v>58</v>
      </c>
      <c r="G3" s="89">
        <v>2101</v>
      </c>
      <c r="H3" s="90" t="s">
        <v>48</v>
      </c>
      <c r="I3" s="91">
        <v>779</v>
      </c>
      <c r="J3" s="92">
        <v>735</v>
      </c>
      <c r="K3" s="154">
        <f t="shared" ref="K3:K23" si="1">SUM(I3:J3)</f>
        <v>1514</v>
      </c>
      <c r="L3" s="146">
        <v>594</v>
      </c>
    </row>
    <row r="4" spans="1:12" ht="12.75" customHeight="1" x14ac:dyDescent="0.15">
      <c r="A4" s="89">
        <v>1003</v>
      </c>
      <c r="B4" s="90" t="s">
        <v>133</v>
      </c>
      <c r="C4" s="91">
        <v>55</v>
      </c>
      <c r="D4" s="92">
        <v>61</v>
      </c>
      <c r="E4" s="93">
        <f t="shared" si="0"/>
        <v>116</v>
      </c>
      <c r="F4" s="94">
        <v>54</v>
      </c>
      <c r="G4" s="89">
        <v>2201</v>
      </c>
      <c r="H4" s="90" t="s">
        <v>49</v>
      </c>
      <c r="I4" s="91">
        <v>279</v>
      </c>
      <c r="J4" s="92">
        <v>273</v>
      </c>
      <c r="K4" s="154">
        <f t="shared" si="1"/>
        <v>552</v>
      </c>
      <c r="L4" s="146">
        <v>215</v>
      </c>
    </row>
    <row r="5" spans="1:12" ht="12.75" customHeight="1" x14ac:dyDescent="0.15">
      <c r="A5" s="89">
        <v>1004</v>
      </c>
      <c r="B5" s="90" t="s">
        <v>134</v>
      </c>
      <c r="C5" s="91">
        <v>107</v>
      </c>
      <c r="D5" s="92">
        <v>105</v>
      </c>
      <c r="E5" s="93">
        <f t="shared" si="0"/>
        <v>212</v>
      </c>
      <c r="F5" s="94">
        <v>90</v>
      </c>
      <c r="G5" s="89">
        <v>2202</v>
      </c>
      <c r="H5" s="90" t="s">
        <v>135</v>
      </c>
      <c r="I5" s="91">
        <v>97</v>
      </c>
      <c r="J5" s="92">
        <v>101</v>
      </c>
      <c r="K5" s="154">
        <f t="shared" si="1"/>
        <v>198</v>
      </c>
      <c r="L5" s="146">
        <v>94</v>
      </c>
    </row>
    <row r="6" spans="1:12" ht="12.75" customHeight="1" x14ac:dyDescent="0.15">
      <c r="A6" s="89">
        <v>1005</v>
      </c>
      <c r="B6" s="90" t="s">
        <v>136</v>
      </c>
      <c r="C6" s="91">
        <v>215</v>
      </c>
      <c r="D6" s="92">
        <v>210</v>
      </c>
      <c r="E6" s="93">
        <f t="shared" si="0"/>
        <v>425</v>
      </c>
      <c r="F6" s="94">
        <v>136</v>
      </c>
      <c r="G6" s="89">
        <v>2301</v>
      </c>
      <c r="H6" s="90" t="s">
        <v>50</v>
      </c>
      <c r="I6" s="91">
        <v>169</v>
      </c>
      <c r="J6" s="92">
        <v>191</v>
      </c>
      <c r="K6" s="154">
        <f t="shared" si="1"/>
        <v>360</v>
      </c>
      <c r="L6" s="146">
        <v>140</v>
      </c>
    </row>
    <row r="7" spans="1:12" ht="12.75" customHeight="1" x14ac:dyDescent="0.15">
      <c r="A7" s="89">
        <v>1101</v>
      </c>
      <c r="B7" s="90" t="s">
        <v>70</v>
      </c>
      <c r="C7" s="91">
        <v>595</v>
      </c>
      <c r="D7" s="92">
        <v>526</v>
      </c>
      <c r="E7" s="93">
        <f t="shared" si="0"/>
        <v>1121</v>
      </c>
      <c r="F7" s="94">
        <v>557</v>
      </c>
      <c r="G7" s="89">
        <v>2302</v>
      </c>
      <c r="H7" s="90" t="s">
        <v>137</v>
      </c>
      <c r="I7" s="91">
        <v>738</v>
      </c>
      <c r="J7" s="92">
        <v>787</v>
      </c>
      <c r="K7" s="154">
        <f t="shared" si="1"/>
        <v>1525</v>
      </c>
      <c r="L7" s="146">
        <v>626</v>
      </c>
    </row>
    <row r="8" spans="1:12" ht="12.75" customHeight="1" x14ac:dyDescent="0.15">
      <c r="A8" s="89">
        <v>1201</v>
      </c>
      <c r="B8" s="90" t="s">
        <v>71</v>
      </c>
      <c r="C8" s="91">
        <v>1287</v>
      </c>
      <c r="D8" s="92">
        <v>1352</v>
      </c>
      <c r="E8" s="93">
        <f t="shared" si="0"/>
        <v>2639</v>
      </c>
      <c r="F8" s="94">
        <v>1044</v>
      </c>
      <c r="G8" s="89">
        <v>2303</v>
      </c>
      <c r="H8" s="90" t="s">
        <v>138</v>
      </c>
      <c r="I8" s="91">
        <v>240</v>
      </c>
      <c r="J8" s="92">
        <v>269</v>
      </c>
      <c r="K8" s="154">
        <f t="shared" si="1"/>
        <v>509</v>
      </c>
      <c r="L8" s="146">
        <v>224</v>
      </c>
    </row>
    <row r="9" spans="1:12" ht="12.75" customHeight="1" x14ac:dyDescent="0.15">
      <c r="A9" s="89">
        <v>1202</v>
      </c>
      <c r="B9" s="90" t="s">
        <v>139</v>
      </c>
      <c r="C9" s="91">
        <v>113</v>
      </c>
      <c r="D9" s="92">
        <v>111</v>
      </c>
      <c r="E9" s="93">
        <f t="shared" si="0"/>
        <v>224</v>
      </c>
      <c r="F9" s="94">
        <v>99</v>
      </c>
      <c r="G9" s="89">
        <v>2304</v>
      </c>
      <c r="H9" s="90" t="s">
        <v>140</v>
      </c>
      <c r="I9" s="91">
        <v>171</v>
      </c>
      <c r="J9" s="92">
        <v>156</v>
      </c>
      <c r="K9" s="154">
        <f t="shared" si="1"/>
        <v>327</v>
      </c>
      <c r="L9" s="146">
        <v>126</v>
      </c>
    </row>
    <row r="10" spans="1:12" ht="12.75" customHeight="1" x14ac:dyDescent="0.15">
      <c r="A10" s="89">
        <v>1301</v>
      </c>
      <c r="B10" s="90" t="s">
        <v>72</v>
      </c>
      <c r="C10" s="91">
        <v>551</v>
      </c>
      <c r="D10" s="92">
        <v>561</v>
      </c>
      <c r="E10" s="93">
        <f t="shared" si="0"/>
        <v>1112</v>
      </c>
      <c r="F10" s="94">
        <v>463</v>
      </c>
      <c r="G10" s="89">
        <v>2305</v>
      </c>
      <c r="H10" s="90" t="s">
        <v>141</v>
      </c>
      <c r="I10" s="91">
        <v>87</v>
      </c>
      <c r="J10" s="92">
        <v>85</v>
      </c>
      <c r="K10" s="154">
        <f t="shared" si="1"/>
        <v>172</v>
      </c>
      <c r="L10" s="146">
        <v>47</v>
      </c>
    </row>
    <row r="11" spans="1:12" ht="12.75" customHeight="1" x14ac:dyDescent="0.15">
      <c r="A11" s="89">
        <v>1401</v>
      </c>
      <c r="B11" s="90" t="s">
        <v>73</v>
      </c>
      <c r="C11" s="91">
        <v>1176</v>
      </c>
      <c r="D11" s="92">
        <v>1146</v>
      </c>
      <c r="E11" s="93">
        <f t="shared" si="0"/>
        <v>2322</v>
      </c>
      <c r="F11" s="94">
        <v>899</v>
      </c>
      <c r="G11" s="89">
        <v>2401</v>
      </c>
      <c r="H11" s="90" t="s">
        <v>234</v>
      </c>
      <c r="I11" s="91">
        <v>142</v>
      </c>
      <c r="J11" s="92">
        <v>136</v>
      </c>
      <c r="K11" s="154">
        <f t="shared" si="1"/>
        <v>278</v>
      </c>
      <c r="L11" s="146">
        <v>76</v>
      </c>
    </row>
    <row r="12" spans="1:12" ht="12.75" customHeight="1" x14ac:dyDescent="0.15">
      <c r="A12" s="89">
        <v>1402</v>
      </c>
      <c r="B12" s="90" t="s">
        <v>143</v>
      </c>
      <c r="C12" s="91">
        <v>96</v>
      </c>
      <c r="D12" s="92">
        <v>102</v>
      </c>
      <c r="E12" s="93">
        <f t="shared" si="0"/>
        <v>198</v>
      </c>
      <c r="F12" s="94">
        <v>86</v>
      </c>
      <c r="G12" s="89">
        <v>2402</v>
      </c>
      <c r="H12" s="90" t="s">
        <v>142</v>
      </c>
      <c r="I12" s="91">
        <v>946</v>
      </c>
      <c r="J12" s="92">
        <v>991</v>
      </c>
      <c r="K12" s="154">
        <f t="shared" si="1"/>
        <v>1937</v>
      </c>
      <c r="L12" s="146">
        <v>856</v>
      </c>
    </row>
    <row r="13" spans="1:12" ht="12.75" customHeight="1" x14ac:dyDescent="0.15">
      <c r="A13" s="89">
        <v>1403</v>
      </c>
      <c r="B13" s="90" t="s">
        <v>145</v>
      </c>
      <c r="C13" s="91">
        <v>104</v>
      </c>
      <c r="D13" s="92">
        <v>144</v>
      </c>
      <c r="E13" s="93">
        <f t="shared" si="0"/>
        <v>248</v>
      </c>
      <c r="F13" s="94">
        <v>135</v>
      </c>
      <c r="G13" s="89">
        <v>2501</v>
      </c>
      <c r="H13" s="90" t="s">
        <v>144</v>
      </c>
      <c r="I13" s="91">
        <v>59</v>
      </c>
      <c r="J13" s="92">
        <v>109</v>
      </c>
      <c r="K13" s="154">
        <f t="shared" si="1"/>
        <v>168</v>
      </c>
      <c r="L13" s="146">
        <v>105</v>
      </c>
    </row>
    <row r="14" spans="1:12" ht="12.75" customHeight="1" x14ac:dyDescent="0.15">
      <c r="A14" s="89">
        <v>1404</v>
      </c>
      <c r="B14" s="90" t="s">
        <v>147</v>
      </c>
      <c r="C14" s="91">
        <v>155</v>
      </c>
      <c r="D14" s="92">
        <v>160</v>
      </c>
      <c r="E14" s="93">
        <f t="shared" si="0"/>
        <v>315</v>
      </c>
      <c r="F14" s="94">
        <v>152</v>
      </c>
      <c r="G14" s="89">
        <v>2502</v>
      </c>
      <c r="H14" s="90" t="s">
        <v>146</v>
      </c>
      <c r="I14" s="91">
        <v>746</v>
      </c>
      <c r="J14" s="92">
        <v>700</v>
      </c>
      <c r="K14" s="154">
        <f t="shared" si="1"/>
        <v>1446</v>
      </c>
      <c r="L14" s="146">
        <v>752</v>
      </c>
    </row>
    <row r="15" spans="1:12" ht="12.75" customHeight="1" x14ac:dyDescent="0.15">
      <c r="A15" s="89">
        <v>1405</v>
      </c>
      <c r="B15" s="90" t="s">
        <v>149</v>
      </c>
      <c r="C15" s="91">
        <v>86</v>
      </c>
      <c r="D15" s="92">
        <v>88</v>
      </c>
      <c r="E15" s="93">
        <f t="shared" si="0"/>
        <v>174</v>
      </c>
      <c r="F15" s="94">
        <v>65</v>
      </c>
      <c r="G15" s="89">
        <v>2601</v>
      </c>
      <c r="H15" s="90" t="s">
        <v>148</v>
      </c>
      <c r="I15" s="91">
        <v>18</v>
      </c>
      <c r="J15" s="92">
        <v>31</v>
      </c>
      <c r="K15" s="154">
        <f t="shared" si="1"/>
        <v>49</v>
      </c>
      <c r="L15" s="146">
        <v>30</v>
      </c>
    </row>
    <row r="16" spans="1:12" ht="12.75" customHeight="1" x14ac:dyDescent="0.15">
      <c r="A16" s="89">
        <v>1406</v>
      </c>
      <c r="B16" s="90" t="s">
        <v>151</v>
      </c>
      <c r="C16" s="91">
        <v>71</v>
      </c>
      <c r="D16" s="92">
        <v>77</v>
      </c>
      <c r="E16" s="93">
        <f t="shared" si="0"/>
        <v>148</v>
      </c>
      <c r="F16" s="94">
        <v>51</v>
      </c>
      <c r="G16" s="89">
        <v>2602</v>
      </c>
      <c r="H16" s="90" t="s">
        <v>150</v>
      </c>
      <c r="I16" s="91">
        <v>92</v>
      </c>
      <c r="J16" s="92">
        <v>109</v>
      </c>
      <c r="K16" s="154">
        <f t="shared" si="1"/>
        <v>201</v>
      </c>
      <c r="L16" s="146">
        <v>89</v>
      </c>
    </row>
    <row r="17" spans="1:12" ht="12.75" customHeight="1" x14ac:dyDescent="0.15">
      <c r="A17" s="89">
        <v>1502</v>
      </c>
      <c r="B17" s="90" t="s">
        <v>153</v>
      </c>
      <c r="C17" s="91">
        <v>66</v>
      </c>
      <c r="D17" s="92">
        <v>99</v>
      </c>
      <c r="E17" s="93">
        <f t="shared" si="0"/>
        <v>165</v>
      </c>
      <c r="F17" s="94">
        <v>81</v>
      </c>
      <c r="G17" s="89">
        <v>2603</v>
      </c>
      <c r="H17" s="90" t="s">
        <v>152</v>
      </c>
      <c r="I17" s="91">
        <v>197</v>
      </c>
      <c r="J17" s="92">
        <v>202</v>
      </c>
      <c r="K17" s="154">
        <f t="shared" si="1"/>
        <v>399</v>
      </c>
      <c r="L17" s="146">
        <v>182</v>
      </c>
    </row>
    <row r="18" spans="1:12" ht="12.75" customHeight="1" x14ac:dyDescent="0.15">
      <c r="A18" s="89">
        <v>1503</v>
      </c>
      <c r="B18" s="90" t="s">
        <v>154</v>
      </c>
      <c r="C18" s="91">
        <v>50</v>
      </c>
      <c r="D18" s="92">
        <v>55</v>
      </c>
      <c r="E18" s="93">
        <f t="shared" si="0"/>
        <v>105</v>
      </c>
      <c r="F18" s="94">
        <v>49</v>
      </c>
      <c r="G18" s="89">
        <v>2604</v>
      </c>
      <c r="H18" s="90" t="s">
        <v>66</v>
      </c>
      <c r="I18" s="91">
        <v>410</v>
      </c>
      <c r="J18" s="92">
        <v>442</v>
      </c>
      <c r="K18" s="154">
        <f t="shared" si="1"/>
        <v>852</v>
      </c>
      <c r="L18" s="146">
        <v>338</v>
      </c>
    </row>
    <row r="19" spans="1:12" ht="12.75" customHeight="1" x14ac:dyDescent="0.15">
      <c r="A19" s="89">
        <v>1504</v>
      </c>
      <c r="B19" s="90" t="s">
        <v>156</v>
      </c>
      <c r="C19" s="91">
        <v>340</v>
      </c>
      <c r="D19" s="92">
        <v>388</v>
      </c>
      <c r="E19" s="93">
        <f t="shared" si="0"/>
        <v>728</v>
      </c>
      <c r="F19" s="94">
        <v>329</v>
      </c>
      <c r="G19" s="89">
        <v>2701</v>
      </c>
      <c r="H19" s="90" t="s">
        <v>155</v>
      </c>
      <c r="I19" s="91">
        <v>264</v>
      </c>
      <c r="J19" s="92">
        <v>220</v>
      </c>
      <c r="K19" s="154">
        <f t="shared" si="1"/>
        <v>484</v>
      </c>
      <c r="L19" s="146">
        <v>226</v>
      </c>
    </row>
    <row r="20" spans="1:12" ht="12.75" customHeight="1" x14ac:dyDescent="0.15">
      <c r="A20" s="89">
        <v>1505</v>
      </c>
      <c r="B20" s="90" t="s">
        <v>157</v>
      </c>
      <c r="C20" s="91">
        <v>417</v>
      </c>
      <c r="D20" s="92">
        <v>381</v>
      </c>
      <c r="E20" s="93">
        <f t="shared" si="0"/>
        <v>798</v>
      </c>
      <c r="F20" s="94">
        <v>353</v>
      </c>
      <c r="G20" s="89">
        <v>2801</v>
      </c>
      <c r="H20" s="90" t="s">
        <v>67</v>
      </c>
      <c r="I20" s="91">
        <v>585</v>
      </c>
      <c r="J20" s="92">
        <v>542</v>
      </c>
      <c r="K20" s="154">
        <f t="shared" si="1"/>
        <v>1127</v>
      </c>
      <c r="L20" s="146">
        <v>502</v>
      </c>
    </row>
    <row r="21" spans="1:12" ht="12.75" customHeight="1" x14ac:dyDescent="0.15">
      <c r="A21" s="89">
        <v>1506</v>
      </c>
      <c r="B21" s="90" t="s">
        <v>159</v>
      </c>
      <c r="C21" s="91">
        <v>369</v>
      </c>
      <c r="D21" s="92">
        <v>386</v>
      </c>
      <c r="E21" s="93">
        <f t="shared" si="0"/>
        <v>755</v>
      </c>
      <c r="F21" s="94">
        <v>317</v>
      </c>
      <c r="G21" s="89">
        <v>2802</v>
      </c>
      <c r="H21" s="90" t="s">
        <v>158</v>
      </c>
      <c r="I21" s="91">
        <v>851</v>
      </c>
      <c r="J21" s="92">
        <v>860</v>
      </c>
      <c r="K21" s="154">
        <f t="shared" si="1"/>
        <v>1711</v>
      </c>
      <c r="L21" s="146">
        <v>724</v>
      </c>
    </row>
    <row r="22" spans="1:12" ht="12.75" customHeight="1" x14ac:dyDescent="0.15">
      <c r="A22" s="89">
        <v>1507</v>
      </c>
      <c r="B22" s="90" t="s">
        <v>161</v>
      </c>
      <c r="C22" s="91">
        <v>315</v>
      </c>
      <c r="D22" s="92">
        <v>331</v>
      </c>
      <c r="E22" s="93">
        <f t="shared" si="0"/>
        <v>646</v>
      </c>
      <c r="F22" s="94">
        <v>327</v>
      </c>
      <c r="G22" s="89">
        <v>2803</v>
      </c>
      <c r="H22" s="90" t="s">
        <v>160</v>
      </c>
      <c r="I22" s="91">
        <v>422</v>
      </c>
      <c r="J22" s="92">
        <v>341</v>
      </c>
      <c r="K22" s="154">
        <f t="shared" si="1"/>
        <v>763</v>
      </c>
      <c r="L22" s="146">
        <v>431</v>
      </c>
    </row>
    <row r="23" spans="1:12" ht="12.75" customHeight="1" x14ac:dyDescent="0.15">
      <c r="A23" s="89">
        <v>1508</v>
      </c>
      <c r="B23" s="90" t="s">
        <v>163</v>
      </c>
      <c r="C23" s="91">
        <v>288</v>
      </c>
      <c r="D23" s="92">
        <v>279</v>
      </c>
      <c r="E23" s="93">
        <f t="shared" si="0"/>
        <v>567</v>
      </c>
      <c r="F23" s="94">
        <v>175</v>
      </c>
      <c r="G23" s="96"/>
      <c r="H23" s="90" t="s">
        <v>162</v>
      </c>
      <c r="I23" s="98">
        <v>222</v>
      </c>
      <c r="J23" s="99">
        <v>234</v>
      </c>
      <c r="K23" s="154">
        <f t="shared" si="1"/>
        <v>456</v>
      </c>
      <c r="L23" s="146">
        <v>171</v>
      </c>
    </row>
    <row r="24" spans="1:12" ht="12.75" customHeight="1" x14ac:dyDescent="0.15">
      <c r="A24" s="89">
        <v>1601</v>
      </c>
      <c r="B24" s="90" t="s">
        <v>82</v>
      </c>
      <c r="C24" s="91">
        <v>791</v>
      </c>
      <c r="D24" s="92">
        <v>770</v>
      </c>
      <c r="E24" s="93">
        <f t="shared" si="0"/>
        <v>1561</v>
      </c>
      <c r="F24" s="94">
        <v>688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833</v>
      </c>
      <c r="D25" s="92">
        <v>829</v>
      </c>
      <c r="E25" s="93">
        <f t="shared" si="0"/>
        <v>1662</v>
      </c>
      <c r="F25" s="94">
        <v>730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478</v>
      </c>
      <c r="D26" s="92">
        <v>433</v>
      </c>
      <c r="E26" s="93">
        <f t="shared" si="0"/>
        <v>911</v>
      </c>
      <c r="F26" s="94">
        <v>452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227</v>
      </c>
      <c r="D27" s="92">
        <v>268</v>
      </c>
      <c r="E27" s="93">
        <f t="shared" si="0"/>
        <v>495</v>
      </c>
      <c r="F27" s="94">
        <v>207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246</v>
      </c>
      <c r="D28" s="92">
        <v>220</v>
      </c>
      <c r="E28" s="93">
        <f t="shared" si="0"/>
        <v>466</v>
      </c>
      <c r="F28" s="94">
        <v>209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344</v>
      </c>
      <c r="D29" s="92">
        <v>335</v>
      </c>
      <c r="E29" s="93">
        <f t="shared" si="0"/>
        <v>679</v>
      </c>
      <c r="F29" s="94">
        <v>285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91</v>
      </c>
      <c r="D30" s="92">
        <v>118</v>
      </c>
      <c r="E30" s="93">
        <f t="shared" si="0"/>
        <v>209</v>
      </c>
      <c r="F30" s="94">
        <v>100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87</v>
      </c>
      <c r="D31" s="92">
        <v>99</v>
      </c>
      <c r="E31" s="93">
        <f t="shared" si="0"/>
        <v>186</v>
      </c>
      <c r="F31" s="94">
        <v>102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322</v>
      </c>
      <c r="D32" s="92">
        <v>362</v>
      </c>
      <c r="E32" s="93">
        <f t="shared" si="0"/>
        <v>684</v>
      </c>
      <c r="F32" s="94">
        <v>335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685</v>
      </c>
      <c r="D33" s="92">
        <v>610</v>
      </c>
      <c r="E33" s="93">
        <f t="shared" si="0"/>
        <v>1295</v>
      </c>
      <c r="F33" s="94">
        <v>582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483</v>
      </c>
      <c r="D34" s="92">
        <v>477</v>
      </c>
      <c r="E34" s="93">
        <f t="shared" si="0"/>
        <v>960</v>
      </c>
      <c r="F34" s="94">
        <v>431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340</v>
      </c>
      <c r="D35" s="92">
        <v>327</v>
      </c>
      <c r="E35" s="93">
        <f t="shared" si="0"/>
        <v>667</v>
      </c>
      <c r="F35" s="94">
        <v>325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249</v>
      </c>
      <c r="D36" s="92">
        <v>261</v>
      </c>
      <c r="E36" s="93">
        <f t="shared" si="0"/>
        <v>510</v>
      </c>
      <c r="F36" s="94">
        <v>228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865</v>
      </c>
      <c r="D37" s="92">
        <v>811</v>
      </c>
      <c r="E37" s="93">
        <f t="shared" si="0"/>
        <v>1676</v>
      </c>
      <c r="F37" s="94">
        <v>723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262</v>
      </c>
      <c r="D38" s="92">
        <v>282</v>
      </c>
      <c r="E38" s="93">
        <f t="shared" si="0"/>
        <v>544</v>
      </c>
      <c r="F38" s="94">
        <v>253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242</v>
      </c>
      <c r="D39" s="92">
        <v>243</v>
      </c>
      <c r="E39" s="93">
        <f t="shared" si="0"/>
        <v>485</v>
      </c>
      <c r="F39" s="94">
        <v>199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1">
        <f>SUM(C2:C44)</f>
        <v>13843</v>
      </c>
      <c r="D45" s="111">
        <f>SUM(D2:D44)</f>
        <v>13868</v>
      </c>
      <c r="E45" s="110">
        <f>SUM(E2:E44)</f>
        <v>27711</v>
      </c>
      <c r="F45" s="110">
        <f>SUM(F2:F44)</f>
        <v>12002</v>
      </c>
      <c r="G45" s="113"/>
      <c r="H45" s="109" t="s">
        <v>11</v>
      </c>
      <c r="I45" s="131">
        <f>SUM(I2:I44)</f>
        <v>7608</v>
      </c>
      <c r="J45" s="111">
        <f>SUM(J2:J44)</f>
        <v>7613</v>
      </c>
      <c r="K45" s="110">
        <f>SUM(K2:K44)</f>
        <v>15221</v>
      </c>
      <c r="L45" s="112">
        <f>SUM(L2:L44)</f>
        <v>6629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3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3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0">
        <v>333</v>
      </c>
      <c r="D48" s="160">
        <v>340</v>
      </c>
      <c r="E48" s="93">
        <f>SUM(C48:D48)</f>
        <v>673</v>
      </c>
      <c r="F48" s="94">
        <v>272</v>
      </c>
      <c r="G48" s="89">
        <v>4001</v>
      </c>
      <c r="H48" s="90" t="s">
        <v>97</v>
      </c>
      <c r="I48" s="130">
        <v>399</v>
      </c>
      <c r="J48" s="92">
        <v>413</v>
      </c>
      <c r="K48" s="93">
        <f>SUM(I48:J48)</f>
        <v>812</v>
      </c>
      <c r="L48" s="94">
        <v>306</v>
      </c>
    </row>
    <row r="49" spans="1:12" ht="12.75" customHeight="1" x14ac:dyDescent="0.15">
      <c r="A49" s="89">
        <v>3002</v>
      </c>
      <c r="B49" s="90" t="s">
        <v>180</v>
      </c>
      <c r="C49" s="130">
        <v>63</v>
      </c>
      <c r="D49" s="143">
        <v>73</v>
      </c>
      <c r="E49" s="93">
        <f t="shared" ref="E49:E67" si="2">SUM(C49:D49)</f>
        <v>136</v>
      </c>
      <c r="F49" s="94">
        <v>46</v>
      </c>
      <c r="G49" s="89">
        <v>4101</v>
      </c>
      <c r="H49" s="90" t="s">
        <v>98</v>
      </c>
      <c r="I49" s="130">
        <v>311</v>
      </c>
      <c r="J49" s="92">
        <v>319</v>
      </c>
      <c r="K49" s="93">
        <f t="shared" ref="K49:K92" si="3">SUM(I49:J49)</f>
        <v>630</v>
      </c>
      <c r="L49" s="94">
        <v>283</v>
      </c>
    </row>
    <row r="50" spans="1:12" ht="12.75" customHeight="1" x14ac:dyDescent="0.15">
      <c r="A50" s="89">
        <v>3003</v>
      </c>
      <c r="B50" s="90" t="s">
        <v>181</v>
      </c>
      <c r="C50" s="130">
        <v>81</v>
      </c>
      <c r="D50" s="143">
        <v>78</v>
      </c>
      <c r="E50" s="93">
        <f t="shared" si="2"/>
        <v>159</v>
      </c>
      <c r="F50" s="94">
        <v>76</v>
      </c>
      <c r="G50" s="89">
        <v>4102</v>
      </c>
      <c r="H50" s="90" t="s">
        <v>182</v>
      </c>
      <c r="I50" s="130">
        <v>133</v>
      </c>
      <c r="J50" s="92">
        <v>155</v>
      </c>
      <c r="K50" s="93">
        <f t="shared" si="3"/>
        <v>288</v>
      </c>
      <c r="L50" s="94">
        <v>121</v>
      </c>
    </row>
    <row r="51" spans="1:12" ht="12.75" customHeight="1" x14ac:dyDescent="0.15">
      <c r="A51" s="89">
        <v>3004</v>
      </c>
      <c r="B51" s="90" t="s">
        <v>183</v>
      </c>
      <c r="C51" s="130">
        <v>518</v>
      </c>
      <c r="D51" s="143">
        <v>518</v>
      </c>
      <c r="E51" s="93">
        <f t="shared" si="2"/>
        <v>1036</v>
      </c>
      <c r="F51" s="94">
        <v>491</v>
      </c>
      <c r="G51" s="89">
        <v>4103</v>
      </c>
      <c r="H51" s="90" t="s">
        <v>184</v>
      </c>
      <c r="I51" s="130">
        <v>125</v>
      </c>
      <c r="J51" s="92">
        <v>116</v>
      </c>
      <c r="K51" s="93">
        <f t="shared" si="3"/>
        <v>241</v>
      </c>
      <c r="L51" s="94">
        <v>88</v>
      </c>
    </row>
    <row r="52" spans="1:12" ht="12.75" customHeight="1" x14ac:dyDescent="0.15">
      <c r="A52" s="89">
        <v>3101</v>
      </c>
      <c r="B52" s="90" t="s">
        <v>185</v>
      </c>
      <c r="C52" s="130">
        <v>106</v>
      </c>
      <c r="D52" s="143">
        <v>105</v>
      </c>
      <c r="E52" s="93">
        <f t="shared" si="2"/>
        <v>211</v>
      </c>
      <c r="F52" s="94">
        <v>99</v>
      </c>
      <c r="G52" s="89">
        <v>4104</v>
      </c>
      <c r="H52" s="90" t="s">
        <v>186</v>
      </c>
      <c r="I52" s="130">
        <v>150</v>
      </c>
      <c r="J52" s="92">
        <v>153</v>
      </c>
      <c r="K52" s="93">
        <f t="shared" si="3"/>
        <v>303</v>
      </c>
      <c r="L52" s="94">
        <v>110</v>
      </c>
    </row>
    <row r="53" spans="1:12" ht="12.75" customHeight="1" x14ac:dyDescent="0.15">
      <c r="A53" s="89">
        <v>3102</v>
      </c>
      <c r="B53" s="90" t="s">
        <v>187</v>
      </c>
      <c r="C53" s="130">
        <v>96</v>
      </c>
      <c r="D53" s="143">
        <v>95</v>
      </c>
      <c r="E53" s="93">
        <f t="shared" si="2"/>
        <v>191</v>
      </c>
      <c r="F53" s="94">
        <v>79</v>
      </c>
      <c r="G53" s="89">
        <v>4105</v>
      </c>
      <c r="H53" s="90" t="s">
        <v>188</v>
      </c>
      <c r="I53" s="130">
        <v>85</v>
      </c>
      <c r="J53" s="92">
        <v>92</v>
      </c>
      <c r="K53" s="93">
        <f t="shared" si="3"/>
        <v>177</v>
      </c>
      <c r="L53" s="94">
        <v>72</v>
      </c>
    </row>
    <row r="54" spans="1:12" ht="12.75" customHeight="1" x14ac:dyDescent="0.15">
      <c r="A54" s="89">
        <v>3103</v>
      </c>
      <c r="B54" s="90" t="s">
        <v>189</v>
      </c>
      <c r="C54" s="130">
        <v>374</v>
      </c>
      <c r="D54" s="143">
        <v>379</v>
      </c>
      <c r="E54" s="93">
        <f t="shared" si="2"/>
        <v>753</v>
      </c>
      <c r="F54" s="94">
        <v>309</v>
      </c>
      <c r="G54" s="89">
        <v>4202</v>
      </c>
      <c r="H54" s="90" t="s">
        <v>190</v>
      </c>
      <c r="I54" s="130">
        <v>135</v>
      </c>
      <c r="J54" s="92">
        <v>140</v>
      </c>
      <c r="K54" s="93">
        <f t="shared" si="3"/>
        <v>275</v>
      </c>
      <c r="L54" s="94">
        <v>131</v>
      </c>
    </row>
    <row r="55" spans="1:12" ht="12.75" customHeight="1" x14ac:dyDescent="0.15">
      <c r="A55" s="89">
        <v>3104</v>
      </c>
      <c r="B55" s="90" t="s">
        <v>191</v>
      </c>
      <c r="C55" s="130">
        <v>44</v>
      </c>
      <c r="D55" s="143">
        <v>46</v>
      </c>
      <c r="E55" s="93">
        <f t="shared" si="2"/>
        <v>90</v>
      </c>
      <c r="F55" s="94">
        <v>42</v>
      </c>
      <c r="G55" s="89">
        <v>4203</v>
      </c>
      <c r="H55" s="90" t="s">
        <v>192</v>
      </c>
      <c r="I55" s="130">
        <v>60</v>
      </c>
      <c r="J55" s="92">
        <v>59</v>
      </c>
      <c r="K55" s="93">
        <f t="shared" si="3"/>
        <v>119</v>
      </c>
      <c r="L55" s="94">
        <v>49</v>
      </c>
    </row>
    <row r="56" spans="1:12" ht="12.75" customHeight="1" x14ac:dyDescent="0.15">
      <c r="A56" s="89">
        <v>3105</v>
      </c>
      <c r="B56" s="90" t="s">
        <v>193</v>
      </c>
      <c r="C56" s="130">
        <v>86</v>
      </c>
      <c r="D56" s="143">
        <v>92</v>
      </c>
      <c r="E56" s="93">
        <f t="shared" si="2"/>
        <v>178</v>
      </c>
      <c r="F56" s="94">
        <v>78</v>
      </c>
      <c r="G56" s="89">
        <v>4204</v>
      </c>
      <c r="H56" s="90" t="s">
        <v>194</v>
      </c>
      <c r="I56" s="130">
        <v>509</v>
      </c>
      <c r="J56" s="92">
        <v>548</v>
      </c>
      <c r="K56" s="93">
        <f t="shared" si="3"/>
        <v>1057</v>
      </c>
      <c r="L56" s="94">
        <v>460</v>
      </c>
    </row>
    <row r="57" spans="1:12" ht="12.75" customHeight="1" x14ac:dyDescent="0.15">
      <c r="A57" s="89">
        <v>3201</v>
      </c>
      <c r="B57" s="90" t="s">
        <v>195</v>
      </c>
      <c r="C57" s="130">
        <v>115</v>
      </c>
      <c r="D57" s="143">
        <v>101</v>
      </c>
      <c r="E57" s="93">
        <f t="shared" si="2"/>
        <v>216</v>
      </c>
      <c r="F57" s="94">
        <v>81</v>
      </c>
      <c r="G57" s="89">
        <v>4205</v>
      </c>
      <c r="H57" s="90" t="s">
        <v>196</v>
      </c>
      <c r="I57" s="130">
        <v>460</v>
      </c>
      <c r="J57" s="92">
        <v>502</v>
      </c>
      <c r="K57" s="93">
        <f t="shared" si="3"/>
        <v>962</v>
      </c>
      <c r="L57" s="94">
        <v>406</v>
      </c>
    </row>
    <row r="58" spans="1:12" ht="12.75" customHeight="1" x14ac:dyDescent="0.15">
      <c r="A58" s="89">
        <v>3202</v>
      </c>
      <c r="B58" s="90" t="s">
        <v>197</v>
      </c>
      <c r="C58" s="130">
        <v>61</v>
      </c>
      <c r="D58" s="143">
        <v>48</v>
      </c>
      <c r="E58" s="93">
        <f t="shared" si="2"/>
        <v>109</v>
      </c>
      <c r="F58" s="94">
        <v>48</v>
      </c>
      <c r="G58" s="89">
        <v>4206</v>
      </c>
      <c r="H58" s="90" t="s">
        <v>198</v>
      </c>
      <c r="I58" s="130">
        <v>196</v>
      </c>
      <c r="J58" s="92">
        <v>223</v>
      </c>
      <c r="K58" s="93">
        <f t="shared" si="3"/>
        <v>419</v>
      </c>
      <c r="L58" s="94">
        <v>152</v>
      </c>
    </row>
    <row r="59" spans="1:12" ht="12.75" customHeight="1" x14ac:dyDescent="0.15">
      <c r="A59" s="89">
        <v>3203</v>
      </c>
      <c r="B59" s="90" t="s">
        <v>199</v>
      </c>
      <c r="C59" s="130">
        <v>176</v>
      </c>
      <c r="D59" s="143">
        <v>163</v>
      </c>
      <c r="E59" s="93">
        <f t="shared" si="2"/>
        <v>339</v>
      </c>
      <c r="F59" s="94">
        <v>126</v>
      </c>
      <c r="G59" s="89">
        <v>4207</v>
      </c>
      <c r="H59" s="90" t="s">
        <v>200</v>
      </c>
      <c r="I59" s="130">
        <v>97</v>
      </c>
      <c r="J59" s="92">
        <v>99</v>
      </c>
      <c r="K59" s="93">
        <f t="shared" si="3"/>
        <v>196</v>
      </c>
      <c r="L59" s="94">
        <v>70</v>
      </c>
    </row>
    <row r="60" spans="1:12" ht="12.75" customHeight="1" x14ac:dyDescent="0.15">
      <c r="A60" s="89">
        <v>3204</v>
      </c>
      <c r="B60" s="90" t="s">
        <v>201</v>
      </c>
      <c r="C60" s="130">
        <v>54</v>
      </c>
      <c r="D60" s="143">
        <v>47</v>
      </c>
      <c r="E60" s="93">
        <f t="shared" si="2"/>
        <v>101</v>
      </c>
      <c r="F60" s="94">
        <v>43</v>
      </c>
      <c r="G60" s="89">
        <v>4208</v>
      </c>
      <c r="H60" s="90" t="s">
        <v>202</v>
      </c>
      <c r="I60" s="130">
        <v>288</v>
      </c>
      <c r="J60" s="92">
        <v>314</v>
      </c>
      <c r="K60" s="93">
        <f t="shared" si="3"/>
        <v>602</v>
      </c>
      <c r="L60" s="94">
        <v>254</v>
      </c>
    </row>
    <row r="61" spans="1:12" ht="12.75" customHeight="1" x14ac:dyDescent="0.15">
      <c r="A61" s="89">
        <v>3205</v>
      </c>
      <c r="B61" s="90" t="s">
        <v>203</v>
      </c>
      <c r="C61" s="130">
        <v>17</v>
      </c>
      <c r="D61" s="143">
        <v>15</v>
      </c>
      <c r="E61" s="93">
        <f t="shared" si="2"/>
        <v>32</v>
      </c>
      <c r="F61" s="94">
        <v>16</v>
      </c>
      <c r="G61" s="89">
        <v>4209</v>
      </c>
      <c r="H61" s="90" t="s">
        <v>204</v>
      </c>
      <c r="I61" s="130">
        <v>66</v>
      </c>
      <c r="J61" s="92">
        <v>74</v>
      </c>
      <c r="K61" s="93">
        <f t="shared" si="3"/>
        <v>140</v>
      </c>
      <c r="L61" s="94">
        <v>49</v>
      </c>
    </row>
    <row r="62" spans="1:12" ht="12.75" customHeight="1" x14ac:dyDescent="0.15">
      <c r="A62" s="89">
        <v>3206</v>
      </c>
      <c r="B62" s="90" t="s">
        <v>205</v>
      </c>
      <c r="C62" s="130">
        <v>78</v>
      </c>
      <c r="D62" s="143">
        <v>58</v>
      </c>
      <c r="E62" s="93">
        <f t="shared" si="2"/>
        <v>136</v>
      </c>
      <c r="F62" s="94">
        <v>53</v>
      </c>
      <c r="G62" s="89">
        <v>4211</v>
      </c>
      <c r="H62" s="90" t="s">
        <v>206</v>
      </c>
      <c r="I62" s="130">
        <v>423</v>
      </c>
      <c r="J62" s="92">
        <v>420</v>
      </c>
      <c r="K62" s="93">
        <f t="shared" si="3"/>
        <v>843</v>
      </c>
      <c r="L62" s="94">
        <v>345</v>
      </c>
    </row>
    <row r="63" spans="1:12" ht="12.75" customHeight="1" x14ac:dyDescent="0.15">
      <c r="A63" s="89">
        <v>3207</v>
      </c>
      <c r="B63" s="90" t="s">
        <v>207</v>
      </c>
      <c r="C63" s="130">
        <v>466</v>
      </c>
      <c r="D63" s="143">
        <v>445</v>
      </c>
      <c r="E63" s="93">
        <f t="shared" si="2"/>
        <v>911</v>
      </c>
      <c r="F63" s="94">
        <v>316</v>
      </c>
      <c r="G63" s="89">
        <v>4212</v>
      </c>
      <c r="H63" s="90" t="s">
        <v>208</v>
      </c>
      <c r="I63" s="130">
        <v>355</v>
      </c>
      <c r="J63" s="92">
        <v>390</v>
      </c>
      <c r="K63" s="93">
        <f t="shared" si="3"/>
        <v>745</v>
      </c>
      <c r="L63" s="94">
        <v>332</v>
      </c>
    </row>
    <row r="64" spans="1:12" ht="12.75" customHeight="1" x14ac:dyDescent="0.15">
      <c r="A64" s="89">
        <v>3301</v>
      </c>
      <c r="B64" s="90" t="s">
        <v>17</v>
      </c>
      <c r="C64" s="130">
        <v>61</v>
      </c>
      <c r="D64" s="143">
        <v>52</v>
      </c>
      <c r="E64" s="93">
        <f t="shared" si="2"/>
        <v>113</v>
      </c>
      <c r="F64" s="94">
        <v>48</v>
      </c>
      <c r="G64" s="89">
        <v>4213</v>
      </c>
      <c r="H64" s="90" t="s">
        <v>209</v>
      </c>
      <c r="I64" s="130">
        <v>79</v>
      </c>
      <c r="J64" s="92">
        <v>88</v>
      </c>
      <c r="K64" s="93">
        <f t="shared" si="3"/>
        <v>167</v>
      </c>
      <c r="L64" s="94">
        <v>70</v>
      </c>
    </row>
    <row r="65" spans="1:12" ht="12.75" customHeight="1" x14ac:dyDescent="0.15">
      <c r="A65" s="89">
        <v>3401</v>
      </c>
      <c r="B65" s="90" t="s">
        <v>18</v>
      </c>
      <c r="C65" s="130">
        <v>75</v>
      </c>
      <c r="D65" s="143">
        <v>76</v>
      </c>
      <c r="E65" s="93">
        <f t="shared" si="2"/>
        <v>151</v>
      </c>
      <c r="F65" s="94">
        <v>54</v>
      </c>
      <c r="G65" s="89">
        <v>4214</v>
      </c>
      <c r="H65" s="90" t="s">
        <v>210</v>
      </c>
      <c r="I65" s="130">
        <v>439</v>
      </c>
      <c r="J65" s="92">
        <v>401</v>
      </c>
      <c r="K65" s="93">
        <f t="shared" si="3"/>
        <v>840</v>
      </c>
      <c r="L65" s="94">
        <v>378</v>
      </c>
    </row>
    <row r="66" spans="1:12" ht="12.75" customHeight="1" x14ac:dyDescent="0.15">
      <c r="A66" s="89">
        <v>3501</v>
      </c>
      <c r="B66" s="90" t="s">
        <v>19</v>
      </c>
      <c r="C66" s="130">
        <v>31</v>
      </c>
      <c r="D66" s="143">
        <v>31</v>
      </c>
      <c r="E66" s="93">
        <f t="shared" si="2"/>
        <v>62</v>
      </c>
      <c r="F66" s="94">
        <v>23</v>
      </c>
      <c r="G66" s="89">
        <v>4215</v>
      </c>
      <c r="H66" s="90" t="s">
        <v>211</v>
      </c>
      <c r="I66" s="130">
        <v>172</v>
      </c>
      <c r="J66" s="92">
        <v>166</v>
      </c>
      <c r="K66" s="93">
        <f t="shared" si="3"/>
        <v>338</v>
      </c>
      <c r="L66" s="94">
        <v>134</v>
      </c>
    </row>
    <row r="67" spans="1:12" ht="12.75" customHeight="1" x14ac:dyDescent="0.15">
      <c r="A67" s="89">
        <v>3601</v>
      </c>
      <c r="B67" s="90" t="s">
        <v>233</v>
      </c>
      <c r="C67" s="130">
        <v>597</v>
      </c>
      <c r="D67" s="143">
        <v>381</v>
      </c>
      <c r="E67" s="93">
        <f t="shared" si="2"/>
        <v>978</v>
      </c>
      <c r="F67" s="94">
        <v>471</v>
      </c>
      <c r="G67" s="89">
        <v>4216</v>
      </c>
      <c r="H67" s="90" t="s">
        <v>212</v>
      </c>
      <c r="I67" s="130">
        <v>111</v>
      </c>
      <c r="J67" s="92">
        <v>111</v>
      </c>
      <c r="K67" s="93">
        <f t="shared" si="3"/>
        <v>222</v>
      </c>
      <c r="L67" s="94">
        <v>96</v>
      </c>
    </row>
    <row r="68" spans="1:12" ht="12.75" customHeight="1" x14ac:dyDescent="0.15">
      <c r="A68" s="89">
        <v>3602</v>
      </c>
      <c r="B68" s="90"/>
      <c r="C68" s="130"/>
      <c r="D68" s="99"/>
      <c r="E68" s="93"/>
      <c r="F68" s="94"/>
      <c r="G68" s="89">
        <v>4217</v>
      </c>
      <c r="H68" s="90" t="s">
        <v>213</v>
      </c>
      <c r="I68" s="130">
        <v>73</v>
      </c>
      <c r="J68" s="92">
        <v>64</v>
      </c>
      <c r="K68" s="93">
        <f t="shared" si="3"/>
        <v>137</v>
      </c>
      <c r="L68" s="94">
        <v>56</v>
      </c>
    </row>
    <row r="69" spans="1:12" ht="12.75" customHeight="1" x14ac:dyDescent="0.15">
      <c r="A69" s="89">
        <v>3603</v>
      </c>
      <c r="B69" s="90"/>
      <c r="C69" s="142"/>
      <c r="D69" s="92"/>
      <c r="E69" s="93"/>
      <c r="F69" s="94"/>
      <c r="G69" s="89">
        <v>4218</v>
      </c>
      <c r="H69" s="90" t="s">
        <v>214</v>
      </c>
      <c r="I69" s="130">
        <v>169</v>
      </c>
      <c r="J69" s="92">
        <v>190</v>
      </c>
      <c r="K69" s="93">
        <f t="shared" si="3"/>
        <v>359</v>
      </c>
      <c r="L69" s="94">
        <v>147</v>
      </c>
    </row>
    <row r="70" spans="1:12" ht="12.75" customHeight="1" x14ac:dyDescent="0.15">
      <c r="A70" s="89">
        <v>3604</v>
      </c>
      <c r="B70" s="90"/>
      <c r="C70" s="142"/>
      <c r="D70" s="92"/>
      <c r="E70" s="93"/>
      <c r="F70" s="94"/>
      <c r="G70" s="89">
        <v>4219</v>
      </c>
      <c r="H70" s="90" t="s">
        <v>215</v>
      </c>
      <c r="I70" s="130">
        <v>87</v>
      </c>
      <c r="J70" s="92">
        <v>110</v>
      </c>
      <c r="K70" s="93">
        <f t="shared" si="3"/>
        <v>197</v>
      </c>
      <c r="L70" s="94">
        <v>82</v>
      </c>
    </row>
    <row r="71" spans="1:12" ht="12.75" customHeight="1" x14ac:dyDescent="0.15">
      <c r="A71" s="89">
        <v>3605</v>
      </c>
      <c r="B71" s="90"/>
      <c r="C71" s="142"/>
      <c r="D71" s="92"/>
      <c r="E71" s="93"/>
      <c r="F71" s="94"/>
      <c r="G71" s="89">
        <v>4220</v>
      </c>
      <c r="H71" s="90" t="s">
        <v>216</v>
      </c>
      <c r="I71" s="130">
        <v>201</v>
      </c>
      <c r="J71" s="92">
        <v>216</v>
      </c>
      <c r="K71" s="93">
        <f t="shared" si="3"/>
        <v>417</v>
      </c>
      <c r="L71" s="94">
        <v>168</v>
      </c>
    </row>
    <row r="72" spans="1:12" ht="12.75" customHeight="1" x14ac:dyDescent="0.15">
      <c r="A72" s="89">
        <v>3606</v>
      </c>
      <c r="B72" s="90"/>
      <c r="C72" s="142"/>
      <c r="D72" s="92"/>
      <c r="E72" s="93"/>
      <c r="F72" s="94"/>
      <c r="G72" s="89">
        <v>4221</v>
      </c>
      <c r="H72" s="90" t="s">
        <v>217</v>
      </c>
      <c r="I72" s="130">
        <v>115</v>
      </c>
      <c r="J72" s="92">
        <v>130</v>
      </c>
      <c r="K72" s="93">
        <f t="shared" si="3"/>
        <v>245</v>
      </c>
      <c r="L72" s="94">
        <v>94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0">
        <v>79</v>
      </c>
      <c r="J73" s="92">
        <v>90</v>
      </c>
      <c r="K73" s="93">
        <f t="shared" si="3"/>
        <v>169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0">
        <v>148</v>
      </c>
      <c r="J74" s="92">
        <v>161</v>
      </c>
      <c r="K74" s="93">
        <f t="shared" si="3"/>
        <v>309</v>
      </c>
      <c r="L74" s="94">
        <v>109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0">
        <v>149</v>
      </c>
      <c r="J75" s="92">
        <v>160</v>
      </c>
      <c r="K75" s="93">
        <f t="shared" si="3"/>
        <v>309</v>
      </c>
      <c r="L75" s="94">
        <v>116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0">
        <v>631</v>
      </c>
      <c r="J76" s="92">
        <v>667</v>
      </c>
      <c r="K76" s="93">
        <f t="shared" si="3"/>
        <v>1298</v>
      </c>
      <c r="L76" s="94">
        <v>491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0">
        <v>117</v>
      </c>
      <c r="J77" s="92">
        <v>110</v>
      </c>
      <c r="K77" s="93">
        <f t="shared" si="3"/>
        <v>227</v>
      </c>
      <c r="L77" s="94">
        <v>85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0">
        <v>374</v>
      </c>
      <c r="J78" s="92">
        <v>382</v>
      </c>
      <c r="K78" s="93">
        <f t="shared" si="3"/>
        <v>756</v>
      </c>
      <c r="L78" s="94">
        <v>279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0">
        <v>478</v>
      </c>
      <c r="J79" s="92">
        <v>494</v>
      </c>
      <c r="K79" s="93">
        <f t="shared" si="3"/>
        <v>972</v>
      </c>
      <c r="L79" s="94">
        <v>371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0">
        <v>146</v>
      </c>
      <c r="J80" s="92">
        <v>140</v>
      </c>
      <c r="K80" s="93">
        <f t="shared" si="3"/>
        <v>286</v>
      </c>
      <c r="L80" s="94">
        <v>125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0">
        <v>40</v>
      </c>
      <c r="J81" s="92">
        <v>60</v>
      </c>
      <c r="K81" s="93">
        <f t="shared" si="3"/>
        <v>100</v>
      </c>
      <c r="L81" s="94">
        <v>51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0">
        <v>423</v>
      </c>
      <c r="J82" s="92">
        <v>434</v>
      </c>
      <c r="K82" s="93">
        <f t="shared" si="3"/>
        <v>857</v>
      </c>
      <c r="L82" s="94">
        <v>378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0">
        <v>312</v>
      </c>
      <c r="J83" s="92">
        <v>294</v>
      </c>
      <c r="K83" s="93">
        <f t="shared" si="3"/>
        <v>606</v>
      </c>
      <c r="L83" s="94">
        <v>179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0">
        <v>372</v>
      </c>
      <c r="J84" s="92">
        <v>402</v>
      </c>
      <c r="K84" s="93">
        <f t="shared" si="3"/>
        <v>774</v>
      </c>
      <c r="L84" s="94">
        <v>295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0">
        <v>595</v>
      </c>
      <c r="J85" s="92">
        <v>672</v>
      </c>
      <c r="K85" s="93">
        <f t="shared" si="3"/>
        <v>1267</v>
      </c>
      <c r="L85" s="94">
        <v>486</v>
      </c>
    </row>
    <row r="86" spans="2:12" ht="12.75" customHeight="1" x14ac:dyDescent="0.15">
      <c r="B86" s="97"/>
      <c r="C86" s="134"/>
      <c r="D86" s="116"/>
      <c r="E86" s="117"/>
      <c r="F86" s="118"/>
      <c r="G86" s="89">
        <v>4602</v>
      </c>
      <c r="H86" s="90" t="s">
        <v>229</v>
      </c>
      <c r="I86" s="130">
        <v>58</v>
      </c>
      <c r="J86" s="92">
        <v>71</v>
      </c>
      <c r="K86" s="93">
        <f t="shared" si="3"/>
        <v>129</v>
      </c>
      <c r="L86" s="94">
        <v>52</v>
      </c>
    </row>
    <row r="87" spans="2:12" ht="12.75" customHeight="1" x14ac:dyDescent="0.15">
      <c r="B87" s="97"/>
      <c r="C87" s="134"/>
      <c r="D87" s="116"/>
      <c r="E87" s="117"/>
      <c r="F87" s="118"/>
      <c r="G87" s="89">
        <v>4603</v>
      </c>
      <c r="H87" s="90" t="s">
        <v>230</v>
      </c>
      <c r="I87" s="130">
        <v>165</v>
      </c>
      <c r="J87" s="92">
        <v>173</v>
      </c>
      <c r="K87" s="93">
        <f t="shared" si="3"/>
        <v>338</v>
      </c>
      <c r="L87" s="94">
        <v>142</v>
      </c>
    </row>
    <row r="88" spans="2:12" ht="12.75" customHeight="1" x14ac:dyDescent="0.15">
      <c r="B88" s="97"/>
      <c r="C88" s="134"/>
      <c r="D88" s="116"/>
      <c r="E88" s="117"/>
      <c r="F88" s="118"/>
      <c r="G88" s="89">
        <v>4701</v>
      </c>
      <c r="H88" s="90" t="s">
        <v>121</v>
      </c>
      <c r="I88" s="130">
        <v>451</v>
      </c>
      <c r="J88" s="92">
        <v>469</v>
      </c>
      <c r="K88" s="93">
        <f t="shared" si="3"/>
        <v>920</v>
      </c>
      <c r="L88" s="94">
        <v>396</v>
      </c>
    </row>
    <row r="89" spans="2:12" ht="12.75" customHeight="1" x14ac:dyDescent="0.15">
      <c r="B89" s="97"/>
      <c r="C89" s="134"/>
      <c r="D89" s="116"/>
      <c r="E89" s="117"/>
      <c r="F89" s="118"/>
      <c r="G89" s="89"/>
      <c r="H89" s="90" t="s">
        <v>236</v>
      </c>
      <c r="I89" s="130">
        <v>187</v>
      </c>
      <c r="J89" s="92">
        <v>170</v>
      </c>
      <c r="K89" s="93">
        <f t="shared" si="3"/>
        <v>357</v>
      </c>
      <c r="L89" s="94">
        <v>110</v>
      </c>
    </row>
    <row r="90" spans="2:12" ht="12.75" customHeight="1" x14ac:dyDescent="0.15">
      <c r="B90" s="97"/>
      <c r="C90" s="134"/>
      <c r="D90" s="116"/>
      <c r="E90" s="117"/>
      <c r="F90" s="118"/>
      <c r="G90" s="89">
        <v>4801</v>
      </c>
      <c r="H90" s="90" t="s">
        <v>122</v>
      </c>
      <c r="I90" s="130">
        <v>174</v>
      </c>
      <c r="J90" s="92">
        <v>182</v>
      </c>
      <c r="K90" s="93">
        <f t="shared" si="3"/>
        <v>356</v>
      </c>
      <c r="L90" s="94">
        <v>140</v>
      </c>
    </row>
    <row r="91" spans="2:12" ht="12.75" customHeight="1" x14ac:dyDescent="0.15">
      <c r="B91" s="97"/>
      <c r="C91" s="134"/>
      <c r="D91" s="116"/>
      <c r="E91" s="117"/>
      <c r="F91" s="118"/>
      <c r="G91" s="89">
        <v>4802</v>
      </c>
      <c r="H91" s="90" t="s">
        <v>231</v>
      </c>
      <c r="I91" s="130">
        <v>103</v>
      </c>
      <c r="J91" s="99">
        <v>119</v>
      </c>
      <c r="K91" s="93">
        <f t="shared" si="3"/>
        <v>222</v>
      </c>
      <c r="L91" s="94">
        <v>98</v>
      </c>
    </row>
    <row r="92" spans="2:12" ht="12.75" customHeight="1" thickBot="1" x14ac:dyDescent="0.2">
      <c r="B92" s="103"/>
      <c r="C92" s="135"/>
      <c r="D92" s="119"/>
      <c r="E92" s="120"/>
      <c r="F92" s="121"/>
      <c r="G92" s="89">
        <v>4803</v>
      </c>
      <c r="H92" s="90" t="s">
        <v>232</v>
      </c>
      <c r="I92" s="130">
        <v>48</v>
      </c>
      <c r="J92" s="92">
        <v>51</v>
      </c>
      <c r="K92" s="93">
        <f t="shared" si="3"/>
        <v>99</v>
      </c>
      <c r="L92" s="94">
        <v>43</v>
      </c>
    </row>
    <row r="93" spans="2:12" ht="12.75" customHeight="1" thickTop="1" thickBot="1" x14ac:dyDescent="0.2">
      <c r="B93" s="109" t="s">
        <v>11</v>
      </c>
      <c r="C93" s="131">
        <f>SUM(C48:C92)</f>
        <v>3432</v>
      </c>
      <c r="D93" s="111">
        <f>SUM(D48:D92)</f>
        <v>3143</v>
      </c>
      <c r="E93" s="110">
        <f>SUM(E48:E92)</f>
        <v>6575</v>
      </c>
      <c r="F93" s="110">
        <f>SUM(F48:F92)</f>
        <v>2771</v>
      </c>
      <c r="G93" s="113"/>
      <c r="H93" s="109" t="s">
        <v>11</v>
      </c>
      <c r="I93" s="131">
        <f>SUM(I48:I92)</f>
        <v>10288</v>
      </c>
      <c r="J93" s="111">
        <f>SUM(J48:J92)</f>
        <v>10794</v>
      </c>
      <c r="K93" s="111">
        <f>SUM(K48:K92)</f>
        <v>21082</v>
      </c>
      <c r="L93" s="112">
        <f>SUM(L48:L92)</f>
        <v>8463</v>
      </c>
    </row>
    <row r="94" spans="2:12" ht="12.75" customHeight="1" thickBot="1" x14ac:dyDescent="0.2">
      <c r="B94" s="122"/>
      <c r="C94" s="123"/>
      <c r="D94" s="123"/>
      <c r="E94" s="123"/>
      <c r="F94" s="124"/>
      <c r="G94" s="123"/>
      <c r="H94" s="125" t="s">
        <v>23</v>
      </c>
      <c r="I94" s="132">
        <f>C45+I45+C93+I93</f>
        <v>35171</v>
      </c>
      <c r="J94" s="126">
        <f>D45+J45+D93+J93</f>
        <v>35418</v>
      </c>
      <c r="K94" s="126">
        <f>E45+K45+E93+K93</f>
        <v>70589</v>
      </c>
      <c r="L94" s="127">
        <f>F45+L45+F93+L93</f>
        <v>29865</v>
      </c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  <row r="119" spans="3:7" ht="12.75" customHeight="1" x14ac:dyDescent="0.15">
      <c r="C119" s="95"/>
      <c r="D119" s="95"/>
      <c r="E119" s="95"/>
      <c r="F119" s="95"/>
      <c r="G119" s="95"/>
    </row>
  </sheetData>
  <phoneticPr fontId="2"/>
  <printOptions horizontalCentered="1"/>
  <pageMargins left="0.78740157480314965" right="0.78740157480314965" top="0.59055118110236227" bottom="0.39370078740157483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2023-10-04T00:19:36Z</cp:lastPrinted>
  <dcterms:created xsi:type="dcterms:W3CDTF">2016-02-24T01:39:14Z</dcterms:created>
  <dcterms:modified xsi:type="dcterms:W3CDTF">2023-11-01T02:27:22Z</dcterms:modified>
</cp:coreProperties>
</file>