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530" tabRatio="897" activeTab="2"/>
  </bookViews>
  <sheets>
    <sheet name="事業所基本情報" sheetId="7" r:id="rId1"/>
    <sheet name="実績入力" sheetId="9" r:id="rId2"/>
    <sheet name="過誤入力" sheetId="15" r:id="rId3"/>
    <sheet name="リスト" sheetId="10" state="hidden" r:id="rId4"/>
    <sheet name="請求書（栗東）" sheetId="6" r:id="rId5"/>
    <sheet name="実績報告（栗東）" sheetId="5" r:id="rId6"/>
    <sheet name="その他報告（栗東）" sheetId="19" r:id="rId7"/>
    <sheet name="過誤申立書（栗東）" sheetId="16" r:id="rId8"/>
    <sheet name="請求書（栗東西）" sheetId="20" r:id="rId9"/>
    <sheet name="実績報告（栗東西）" sheetId="21" r:id="rId10"/>
    <sheet name="その他報告（栗東西）" sheetId="22" r:id="rId11"/>
    <sheet name="過誤申立書（栗東西）" sheetId="23" r:id="rId12"/>
    <sheet name="請求書（葉山）" sheetId="24" r:id="rId13"/>
    <sheet name="実績報告（葉山）" sheetId="25" r:id="rId14"/>
    <sheet name="その他報告（葉山）" sheetId="26" r:id="rId15"/>
    <sheet name="過誤申立書（葉山）" sheetId="27" r:id="rId16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" i="6" l="1"/>
  <c r="F4" i="27" l="1"/>
  <c r="B6" i="19" l="1"/>
  <c r="B6" i="22"/>
  <c r="B6" i="26"/>
  <c r="B4" i="25"/>
  <c r="B4" i="21"/>
  <c r="B4" i="5"/>
  <c r="C29" i="24"/>
  <c r="C29" i="20"/>
  <c r="C29" i="6"/>
  <c r="B5" i="27" l="1"/>
  <c r="A2" i="27"/>
  <c r="A2" i="26"/>
  <c r="A2" i="25"/>
  <c r="B6" i="24"/>
  <c r="A2" i="24"/>
  <c r="B5" i="23"/>
  <c r="A2" i="23"/>
  <c r="A2" i="22"/>
  <c r="A2" i="21"/>
  <c r="B6" i="20"/>
  <c r="A2" i="20"/>
  <c r="E11" i="27"/>
  <c r="E10" i="27"/>
  <c r="E9" i="27"/>
  <c r="G4" i="26"/>
  <c r="E4" i="25"/>
  <c r="C33" i="24"/>
  <c r="C32" i="24"/>
  <c r="C31" i="24"/>
  <c r="C30" i="24"/>
  <c r="E12" i="24"/>
  <c r="E11" i="24"/>
  <c r="E10" i="24"/>
  <c r="G4" i="24"/>
  <c r="E11" i="23"/>
  <c r="E10" i="23"/>
  <c r="E9" i="23"/>
  <c r="F4" i="23"/>
  <c r="G4" i="22"/>
  <c r="E4" i="21"/>
  <c r="C33" i="20"/>
  <c r="C32" i="20"/>
  <c r="C31" i="20"/>
  <c r="C30" i="20"/>
  <c r="E12" i="20"/>
  <c r="E11" i="20"/>
  <c r="E10" i="20"/>
  <c r="G4" i="20"/>
  <c r="A2" i="16"/>
  <c r="A2" i="19"/>
  <c r="A2" i="5"/>
  <c r="A2" i="6"/>
  <c r="B5" i="16"/>
  <c r="B6" i="6"/>
  <c r="Q32" i="9" l="1"/>
  <c r="S32" i="9"/>
  <c r="U32" i="9"/>
  <c r="Y32" i="9"/>
  <c r="Z32" i="9" s="1"/>
  <c r="AA32" i="9"/>
  <c r="AB32" i="9" s="1"/>
  <c r="AC32" i="9"/>
  <c r="AG32" i="9"/>
  <c r="AH32" i="9" s="1"/>
  <c r="AI32" i="9"/>
  <c r="AJ32" i="9" s="1"/>
  <c r="AK32" i="9"/>
  <c r="N32" i="9"/>
  <c r="W32" i="9" l="1"/>
  <c r="X32" i="9" s="1"/>
  <c r="AE32" i="9"/>
  <c r="O32" i="9"/>
  <c r="Y4" i="9"/>
  <c r="AA4" i="9"/>
  <c r="AB4" i="9" s="1"/>
  <c r="AC4" i="9"/>
  <c r="AD4" i="9" s="1"/>
  <c r="Y5" i="9"/>
  <c r="AA5" i="9"/>
  <c r="AB5" i="9" s="1"/>
  <c r="AC5" i="9"/>
  <c r="AD5" i="9" s="1"/>
  <c r="Y6" i="9"/>
  <c r="AA6" i="9"/>
  <c r="AB6" i="9" s="1"/>
  <c r="AC6" i="9"/>
  <c r="AD6" i="9" s="1"/>
  <c r="Y7" i="9"/>
  <c r="AA7" i="9"/>
  <c r="AB7" i="9" s="1"/>
  <c r="AC7" i="9"/>
  <c r="AD7" i="9" s="1"/>
  <c r="Y8" i="9"/>
  <c r="AA8" i="9"/>
  <c r="AB8" i="9" s="1"/>
  <c r="AC8" i="9"/>
  <c r="AD8" i="9" s="1"/>
  <c r="Y9" i="9"/>
  <c r="AA9" i="9"/>
  <c r="AB9" i="9" s="1"/>
  <c r="AC9" i="9"/>
  <c r="AD9" i="9" s="1"/>
  <c r="Y10" i="9"/>
  <c r="AA10" i="9"/>
  <c r="AB10" i="9" s="1"/>
  <c r="AC10" i="9"/>
  <c r="AD10" i="9" s="1"/>
  <c r="Y11" i="9"/>
  <c r="AA11" i="9"/>
  <c r="AB11" i="9" s="1"/>
  <c r="AC11" i="9"/>
  <c r="Y12" i="9"/>
  <c r="AA12" i="9"/>
  <c r="AC12" i="9"/>
  <c r="AD12" i="9" s="1"/>
  <c r="Y13" i="9"/>
  <c r="Z13" i="9" s="1"/>
  <c r="AA13" i="9"/>
  <c r="AC13" i="9"/>
  <c r="AD13" i="9" s="1"/>
  <c r="Y14" i="9"/>
  <c r="AA14" i="9"/>
  <c r="AC14" i="9"/>
  <c r="AD14" i="9" s="1"/>
  <c r="Y15" i="9"/>
  <c r="AA15" i="9"/>
  <c r="AC15" i="9"/>
  <c r="AD15" i="9" s="1"/>
  <c r="Y16" i="9"/>
  <c r="Z16" i="9" s="1"/>
  <c r="AA16" i="9"/>
  <c r="AB16" i="9" s="1"/>
  <c r="AC16" i="9"/>
  <c r="AD16" i="9" s="1"/>
  <c r="Y17" i="9"/>
  <c r="Z17" i="9" s="1"/>
  <c r="AA17" i="9"/>
  <c r="AC17" i="9"/>
  <c r="AD17" i="9" s="1"/>
  <c r="Y18" i="9"/>
  <c r="AA18" i="9"/>
  <c r="AC18" i="9"/>
  <c r="AD18" i="9" s="1"/>
  <c r="Y19" i="9"/>
  <c r="Z19" i="9" s="1"/>
  <c r="AA19" i="9"/>
  <c r="AC19" i="9"/>
  <c r="Y20" i="9"/>
  <c r="AA20" i="9"/>
  <c r="AC20" i="9"/>
  <c r="AD20" i="9" s="1"/>
  <c r="Y21" i="9"/>
  <c r="Z21" i="9" s="1"/>
  <c r="AA21" i="9"/>
  <c r="AC21" i="9"/>
  <c r="AD21" i="9" s="1"/>
  <c r="Y22" i="9"/>
  <c r="Z22" i="9" s="1"/>
  <c r="AA22" i="9"/>
  <c r="AC22" i="9"/>
  <c r="AD22" i="9" s="1"/>
  <c r="Y23" i="9"/>
  <c r="Z23" i="9" s="1"/>
  <c r="AA23" i="9"/>
  <c r="AB23" i="9" s="1"/>
  <c r="AC23" i="9"/>
  <c r="Y24" i="9"/>
  <c r="Z24" i="9" s="1"/>
  <c r="AA24" i="9"/>
  <c r="AB24" i="9" s="1"/>
  <c r="AC24" i="9"/>
  <c r="Y25" i="9"/>
  <c r="Z25" i="9" s="1"/>
  <c r="AA25" i="9"/>
  <c r="AB25" i="9" s="1"/>
  <c r="AC25" i="9"/>
  <c r="Y26" i="9"/>
  <c r="Z26" i="9" s="1"/>
  <c r="AA26" i="9"/>
  <c r="AB26" i="9" s="1"/>
  <c r="AC26" i="9"/>
  <c r="Y27" i="9"/>
  <c r="Z27" i="9" s="1"/>
  <c r="AA27" i="9"/>
  <c r="AB27" i="9" s="1"/>
  <c r="AC27" i="9"/>
  <c r="Y28" i="9"/>
  <c r="Z28" i="9" s="1"/>
  <c r="AA28" i="9"/>
  <c r="AB28" i="9" s="1"/>
  <c r="AC28" i="9"/>
  <c r="Y29" i="9"/>
  <c r="Z29" i="9" s="1"/>
  <c r="AA29" i="9"/>
  <c r="AB29" i="9" s="1"/>
  <c r="AC29" i="9"/>
  <c r="AD29" i="9" s="1"/>
  <c r="Y30" i="9"/>
  <c r="Z30" i="9" s="1"/>
  <c r="AA30" i="9"/>
  <c r="AB30" i="9" s="1"/>
  <c r="AC30" i="9"/>
  <c r="Y31" i="9"/>
  <c r="Z31" i="9" s="1"/>
  <c r="AA31" i="9"/>
  <c r="AB31" i="9" s="1"/>
  <c r="AC31" i="9"/>
  <c r="AC3" i="9"/>
  <c r="AD3" i="9" s="1"/>
  <c r="AA3" i="9"/>
  <c r="AB3" i="9" s="1"/>
  <c r="AG4" i="9"/>
  <c r="AH4" i="9" s="1"/>
  <c r="AI4" i="9"/>
  <c r="AJ4" i="9" s="1"/>
  <c r="AK4" i="9"/>
  <c r="AL4" i="9" s="1"/>
  <c r="AG5" i="9"/>
  <c r="AI5" i="9"/>
  <c r="AJ5" i="9" s="1"/>
  <c r="AK5" i="9"/>
  <c r="AL5" i="9" s="1"/>
  <c r="AG6" i="9"/>
  <c r="AH6" i="9" s="1"/>
  <c r="AI6" i="9"/>
  <c r="AJ6" i="9" s="1"/>
  <c r="AK6" i="9"/>
  <c r="AL6" i="9" s="1"/>
  <c r="AG7" i="9"/>
  <c r="AI7" i="9"/>
  <c r="AJ7" i="9" s="1"/>
  <c r="AK7" i="9"/>
  <c r="AL7" i="9" s="1"/>
  <c r="AG8" i="9"/>
  <c r="AI8" i="9"/>
  <c r="AJ8" i="9" s="1"/>
  <c r="AK8" i="9"/>
  <c r="AL8" i="9" s="1"/>
  <c r="AG9" i="9"/>
  <c r="AH9" i="9" s="1"/>
  <c r="AI9" i="9"/>
  <c r="AJ9" i="9" s="1"/>
  <c r="AK9" i="9"/>
  <c r="AL9" i="9" s="1"/>
  <c r="AG10" i="9"/>
  <c r="AI10" i="9"/>
  <c r="AJ10" i="9" s="1"/>
  <c r="AK10" i="9"/>
  <c r="AL10" i="9" s="1"/>
  <c r="AG11" i="9"/>
  <c r="AI11" i="9"/>
  <c r="AJ11" i="9" s="1"/>
  <c r="AK11" i="9"/>
  <c r="AL11" i="9" s="1"/>
  <c r="AG12" i="9"/>
  <c r="AI12" i="9"/>
  <c r="AK12" i="9"/>
  <c r="AL12" i="9" s="1"/>
  <c r="AG13" i="9"/>
  <c r="AH13" i="9" s="1"/>
  <c r="AI13" i="9"/>
  <c r="AK13" i="9"/>
  <c r="AL13" i="9" s="1"/>
  <c r="AG14" i="9"/>
  <c r="AH14" i="9" s="1"/>
  <c r="AI14" i="9"/>
  <c r="AJ14" i="9" s="1"/>
  <c r="AK14" i="9"/>
  <c r="AL14" i="9" s="1"/>
  <c r="AG15" i="9"/>
  <c r="AH15" i="9" s="1"/>
  <c r="AI15" i="9"/>
  <c r="AK15" i="9"/>
  <c r="AL15" i="9" s="1"/>
  <c r="AG16" i="9"/>
  <c r="AH16" i="9" s="1"/>
  <c r="AI16" i="9"/>
  <c r="AK16" i="9"/>
  <c r="AL16" i="9" s="1"/>
  <c r="AG17" i="9"/>
  <c r="AH17" i="9" s="1"/>
  <c r="AI17" i="9"/>
  <c r="AK17" i="9"/>
  <c r="AL17" i="9" s="1"/>
  <c r="AG18" i="9"/>
  <c r="AH18" i="9" s="1"/>
  <c r="AI18" i="9"/>
  <c r="AK18" i="9"/>
  <c r="AL18" i="9" s="1"/>
  <c r="AG19" i="9"/>
  <c r="AH19" i="9" s="1"/>
  <c r="AI19" i="9"/>
  <c r="AK19" i="9"/>
  <c r="AL19" i="9" s="1"/>
  <c r="AG20" i="9"/>
  <c r="AH20" i="9" s="1"/>
  <c r="AI20" i="9"/>
  <c r="AK20" i="9"/>
  <c r="AL20" i="9" s="1"/>
  <c r="AG21" i="9"/>
  <c r="AI21" i="9"/>
  <c r="AK21" i="9"/>
  <c r="AL21" i="9" s="1"/>
  <c r="AG22" i="9"/>
  <c r="AH22" i="9" s="1"/>
  <c r="AI22" i="9"/>
  <c r="AJ22" i="9" s="1"/>
  <c r="AK22" i="9"/>
  <c r="AL22" i="9" s="1"/>
  <c r="AG23" i="9"/>
  <c r="AH23" i="9" s="1"/>
  <c r="AI23" i="9"/>
  <c r="AJ23" i="9" s="1"/>
  <c r="AK23" i="9"/>
  <c r="AG24" i="9"/>
  <c r="AH24" i="9" s="1"/>
  <c r="AI24" i="9"/>
  <c r="AJ24" i="9" s="1"/>
  <c r="AK24" i="9"/>
  <c r="AL24" i="9" s="1"/>
  <c r="AG25" i="9"/>
  <c r="AH25" i="9" s="1"/>
  <c r="AI25" i="9"/>
  <c r="AJ25" i="9" s="1"/>
  <c r="AK25" i="9"/>
  <c r="AG26" i="9"/>
  <c r="AH26" i="9" s="1"/>
  <c r="AI26" i="9"/>
  <c r="AJ26" i="9" s="1"/>
  <c r="AK26" i="9"/>
  <c r="AG27" i="9"/>
  <c r="AH27" i="9" s="1"/>
  <c r="AI27" i="9"/>
  <c r="AJ27" i="9" s="1"/>
  <c r="AK27" i="9"/>
  <c r="AL27" i="9" s="1"/>
  <c r="AG28" i="9"/>
  <c r="AH28" i="9" s="1"/>
  <c r="AI28" i="9"/>
  <c r="AJ28" i="9" s="1"/>
  <c r="AK28" i="9"/>
  <c r="AG29" i="9"/>
  <c r="AH29" i="9" s="1"/>
  <c r="AI29" i="9"/>
  <c r="AK29" i="9"/>
  <c r="AL29" i="9" s="1"/>
  <c r="AG30" i="9"/>
  <c r="AH30" i="9" s="1"/>
  <c r="AI30" i="9"/>
  <c r="AJ30" i="9" s="1"/>
  <c r="AK30" i="9"/>
  <c r="AL30" i="9" s="1"/>
  <c r="AG31" i="9"/>
  <c r="AH31" i="9" s="1"/>
  <c r="AI31" i="9"/>
  <c r="AJ31" i="9" s="1"/>
  <c r="AK31" i="9"/>
  <c r="AK3" i="9"/>
  <c r="AL3" i="9" s="1"/>
  <c r="AI3" i="9"/>
  <c r="AJ3" i="9" s="1"/>
  <c r="AG3" i="9"/>
  <c r="AH3" i="9" s="1"/>
  <c r="Y3" i="9"/>
  <c r="Z3" i="9" s="1"/>
  <c r="E12" i="6"/>
  <c r="E11" i="16"/>
  <c r="E4" i="5"/>
  <c r="AB21" i="9" l="1"/>
  <c r="AD26" i="9"/>
  <c r="AB22" i="9"/>
  <c r="AJ16" i="9"/>
  <c r="AH5" i="9"/>
  <c r="AH11" i="9"/>
  <c r="AL26" i="9"/>
  <c r="AJ21" i="9"/>
  <c r="AJ13" i="9"/>
  <c r="AH8" i="9"/>
  <c r="AL31" i="9"/>
  <c r="AL23" i="9"/>
  <c r="AJ18" i="9"/>
  <c r="AJ15" i="9"/>
  <c r="AJ20" i="9"/>
  <c r="AJ17" i="9"/>
  <c r="AH12" i="9"/>
  <c r="AJ19" i="9"/>
  <c r="AL32" i="9"/>
  <c r="Z8" i="9"/>
  <c r="Z5" i="9"/>
  <c r="AD31" i="9"/>
  <c r="AB13" i="9"/>
  <c r="AD23" i="9"/>
  <c r="Z4" i="9"/>
  <c r="AB14" i="9"/>
  <c r="Z9" i="9"/>
  <c r="AD27" i="9"/>
  <c r="Z11" i="9"/>
  <c r="AD28" i="9"/>
  <c r="AB15" i="9"/>
  <c r="AD25" i="9"/>
  <c r="AB20" i="9"/>
  <c r="AD30" i="9"/>
  <c r="AB17" i="9"/>
  <c r="Z12" i="9"/>
  <c r="AD24" i="9"/>
  <c r="AB19" i="9"/>
  <c r="Z6" i="9"/>
  <c r="AD32" i="9"/>
  <c r="AL25" i="9"/>
  <c r="AB18" i="9"/>
  <c r="Z20" i="9"/>
  <c r="AF32" i="9"/>
  <c r="Z14" i="9"/>
  <c r="AL28" i="9"/>
  <c r="AJ29" i="9"/>
  <c r="AD19" i="9"/>
  <c r="AH21" i="9"/>
  <c r="Z15" i="9"/>
  <c r="Z18" i="9"/>
  <c r="AB12" i="9"/>
  <c r="AD11" i="9"/>
  <c r="AJ12" i="9"/>
  <c r="AH10" i="9"/>
  <c r="AH7" i="9"/>
  <c r="Z10" i="9"/>
  <c r="Z7" i="9"/>
  <c r="U4" i="9"/>
  <c r="U5" i="9"/>
  <c r="U6" i="9"/>
  <c r="V6" i="9" s="1"/>
  <c r="U7" i="9"/>
  <c r="V7" i="9" s="1"/>
  <c r="U8" i="9"/>
  <c r="U9" i="9"/>
  <c r="U10" i="9"/>
  <c r="U11" i="9"/>
  <c r="U12" i="9"/>
  <c r="U13" i="9"/>
  <c r="U14" i="9"/>
  <c r="U15" i="9"/>
  <c r="V15" i="9" s="1"/>
  <c r="U16" i="9"/>
  <c r="U17" i="9"/>
  <c r="U18" i="9"/>
  <c r="U19" i="9"/>
  <c r="U20" i="9"/>
  <c r="U21" i="9"/>
  <c r="U22" i="9"/>
  <c r="U23" i="9"/>
  <c r="U24" i="9"/>
  <c r="U25" i="9"/>
  <c r="U26" i="9"/>
  <c r="U27" i="9"/>
  <c r="V27" i="9" s="1"/>
  <c r="U28" i="9"/>
  <c r="U29" i="9"/>
  <c r="U30" i="9"/>
  <c r="U31" i="9"/>
  <c r="V31" i="9" s="1"/>
  <c r="U3" i="9"/>
  <c r="V3" i="9" s="1"/>
  <c r="Q4" i="9"/>
  <c r="Q5" i="9"/>
  <c r="R5" i="9" s="1"/>
  <c r="Q6" i="9"/>
  <c r="Q7" i="9"/>
  <c r="Q8" i="9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R26" i="9" s="1"/>
  <c r="Q27" i="9"/>
  <c r="Q28" i="9"/>
  <c r="Q29" i="9"/>
  <c r="Q30" i="9"/>
  <c r="R30" i="9" s="1"/>
  <c r="Q31" i="9"/>
  <c r="Q3" i="9"/>
  <c r="R3" i="9" s="1"/>
  <c r="S4" i="9"/>
  <c r="S5" i="9"/>
  <c r="S6" i="9"/>
  <c r="S7" i="9"/>
  <c r="S8" i="9"/>
  <c r="S9" i="9"/>
  <c r="T9" i="9" s="1"/>
  <c r="S10" i="9"/>
  <c r="S11" i="9"/>
  <c r="S12" i="9"/>
  <c r="S13" i="9"/>
  <c r="T13" i="9" s="1"/>
  <c r="S14" i="9"/>
  <c r="S15" i="9"/>
  <c r="S16" i="9"/>
  <c r="S17" i="9"/>
  <c r="T17" i="9" s="1"/>
  <c r="S18" i="9"/>
  <c r="S19" i="9"/>
  <c r="S20" i="9"/>
  <c r="S21" i="9"/>
  <c r="T21" i="9" s="1"/>
  <c r="S22" i="9"/>
  <c r="S23" i="9"/>
  <c r="S24" i="9"/>
  <c r="S25" i="9"/>
  <c r="T25" i="9" s="1"/>
  <c r="S26" i="9"/>
  <c r="S27" i="9"/>
  <c r="S28" i="9"/>
  <c r="S29" i="9"/>
  <c r="S30" i="9"/>
  <c r="S31" i="9"/>
  <c r="S3" i="9"/>
  <c r="T3" i="9" s="1"/>
  <c r="G4" i="19"/>
  <c r="K4" i="15"/>
  <c r="K5" i="15"/>
  <c r="K6" i="15"/>
  <c r="K7" i="15"/>
  <c r="K8" i="15"/>
  <c r="K9" i="15"/>
  <c r="K10" i="15"/>
  <c r="K11" i="15"/>
  <c r="D23" i="26" l="1"/>
  <c r="H24" i="26"/>
  <c r="H12" i="26"/>
  <c r="G35" i="26"/>
  <c r="G33" i="26"/>
  <c r="C35" i="26"/>
  <c r="H35" i="26"/>
  <c r="G23" i="26"/>
  <c r="G25" i="26"/>
  <c r="C10" i="26"/>
  <c r="D18" i="26"/>
  <c r="C16" i="26"/>
  <c r="G11" i="26"/>
  <c r="D15" i="26"/>
  <c r="D32" i="26"/>
  <c r="D35" i="26"/>
  <c r="C32" i="26"/>
  <c r="H26" i="26"/>
  <c r="D24" i="26"/>
  <c r="C19" i="26"/>
  <c r="G14" i="26"/>
  <c r="D12" i="26"/>
  <c r="H17" i="26"/>
  <c r="G17" i="26"/>
  <c r="G32" i="26"/>
  <c r="H33" i="26"/>
  <c r="G34" i="26"/>
  <c r="C25" i="26"/>
  <c r="G24" i="26"/>
  <c r="C11" i="26"/>
  <c r="H14" i="26"/>
  <c r="G10" i="26"/>
  <c r="D14" i="26"/>
  <c r="H11" i="26"/>
  <c r="D33" i="26"/>
  <c r="G31" i="26"/>
  <c r="G27" i="26"/>
  <c r="D25" i="26"/>
  <c r="D17" i="26"/>
  <c r="C17" i="26"/>
  <c r="G12" i="26"/>
  <c r="C14" i="26"/>
  <c r="H19" i="26"/>
  <c r="H31" i="26"/>
  <c r="C34" i="26"/>
  <c r="C27" i="26"/>
  <c r="H27" i="26"/>
  <c r="H23" i="26"/>
  <c r="G15" i="26"/>
  <c r="D11" i="26"/>
  <c r="H16" i="26"/>
  <c r="G18" i="26"/>
  <c r="C12" i="26"/>
  <c r="C31" i="26"/>
  <c r="H34" i="26"/>
  <c r="D27" i="26"/>
  <c r="C24" i="26"/>
  <c r="C23" i="26"/>
  <c r="H13" i="26"/>
  <c r="D19" i="26"/>
  <c r="C15" i="26"/>
  <c r="H10" i="26"/>
  <c r="D16" i="26"/>
  <c r="D34" i="26"/>
  <c r="C33" i="26"/>
  <c r="H25" i="26"/>
  <c r="G26" i="26"/>
  <c r="D26" i="26"/>
  <c r="C18" i="26"/>
  <c r="G13" i="26"/>
  <c r="D13" i="26"/>
  <c r="H18" i="26"/>
  <c r="G16" i="26"/>
  <c r="D31" i="26"/>
  <c r="H32" i="26"/>
  <c r="C26" i="26"/>
  <c r="D10" i="26"/>
  <c r="H15" i="26"/>
  <c r="G19" i="26"/>
  <c r="C13" i="26"/>
  <c r="H35" i="22"/>
  <c r="H19" i="22"/>
  <c r="H26" i="22"/>
  <c r="H11" i="22"/>
  <c r="C18" i="22"/>
  <c r="H15" i="22"/>
  <c r="C33" i="22"/>
  <c r="D35" i="22"/>
  <c r="C34" i="22"/>
  <c r="D24" i="22"/>
  <c r="H24" i="22"/>
  <c r="G19" i="22"/>
  <c r="G16" i="22"/>
  <c r="D11" i="22"/>
  <c r="G13" i="22"/>
  <c r="G12" i="22"/>
  <c r="G34" i="22"/>
  <c r="G31" i="22"/>
  <c r="G35" i="22"/>
  <c r="H25" i="22"/>
  <c r="C27" i="22"/>
  <c r="C31" i="22"/>
  <c r="H32" i="22"/>
  <c r="D33" i="22"/>
  <c r="D23" i="22"/>
  <c r="H23" i="22"/>
  <c r="C13" i="22"/>
  <c r="H14" i="22"/>
  <c r="D15" i="22"/>
  <c r="G17" i="22"/>
  <c r="C14" i="22"/>
  <c r="G15" i="22"/>
  <c r="D10" i="22"/>
  <c r="H17" i="22"/>
  <c r="D18" i="22"/>
  <c r="D17" i="22"/>
  <c r="G11" i="22"/>
  <c r="C16" i="22"/>
  <c r="H13" i="22"/>
  <c r="D14" i="22"/>
  <c r="D13" i="22"/>
  <c r="D32" i="22"/>
  <c r="C35" i="22"/>
  <c r="H34" i="22"/>
  <c r="G27" i="22"/>
  <c r="G24" i="22"/>
  <c r="C17" i="22"/>
  <c r="H18" i="22"/>
  <c r="D19" i="22"/>
  <c r="C11" i="22"/>
  <c r="H33" i="22"/>
  <c r="H31" i="22"/>
  <c r="C26" i="22"/>
  <c r="C24" i="22"/>
  <c r="D26" i="22"/>
  <c r="C10" i="22"/>
  <c r="C12" i="22"/>
  <c r="H10" i="22"/>
  <c r="G10" i="22"/>
  <c r="D16" i="22"/>
  <c r="G18" i="22"/>
  <c r="C19" i="22"/>
  <c r="H16" i="22"/>
  <c r="D31" i="22"/>
  <c r="G32" i="22"/>
  <c r="C25" i="22"/>
  <c r="G25" i="22"/>
  <c r="H27" i="22"/>
  <c r="D12" i="22"/>
  <c r="G14" i="22"/>
  <c r="C15" i="22"/>
  <c r="H12" i="22"/>
  <c r="C32" i="22"/>
  <c r="D34" i="22"/>
  <c r="G26" i="22"/>
  <c r="D27" i="22"/>
  <c r="D25" i="22"/>
  <c r="G33" i="22"/>
  <c r="C23" i="22"/>
  <c r="G23" i="22"/>
  <c r="V23" i="9"/>
  <c r="P8" i="15"/>
  <c r="L8" i="15"/>
  <c r="N8" i="15"/>
  <c r="P6" i="15"/>
  <c r="N6" i="15"/>
  <c r="L6" i="15"/>
  <c r="N9" i="15"/>
  <c r="L9" i="15"/>
  <c r="P9" i="15"/>
  <c r="N5" i="15"/>
  <c r="L5" i="15"/>
  <c r="P5" i="15"/>
  <c r="N10" i="15"/>
  <c r="P10" i="15"/>
  <c r="L10" i="15"/>
  <c r="P7" i="15"/>
  <c r="N7" i="15"/>
  <c r="L7" i="15"/>
  <c r="P4" i="15"/>
  <c r="L4" i="15"/>
  <c r="N4" i="15"/>
  <c r="L11" i="15"/>
  <c r="P11" i="15"/>
  <c r="N11" i="15"/>
  <c r="R22" i="9"/>
  <c r="R14" i="9"/>
  <c r="T24" i="9"/>
  <c r="T16" i="9"/>
  <c r="T8" i="9"/>
  <c r="T4" i="9"/>
  <c r="T32" i="9"/>
  <c r="R29" i="9"/>
  <c r="R25" i="9"/>
  <c r="R21" i="9"/>
  <c r="R13" i="9"/>
  <c r="R9" i="9"/>
  <c r="V30" i="9"/>
  <c r="V26" i="9"/>
  <c r="V22" i="9"/>
  <c r="V18" i="9"/>
  <c r="V14" i="9"/>
  <c r="V10" i="9"/>
  <c r="T31" i="9"/>
  <c r="T27" i="9"/>
  <c r="T23" i="9"/>
  <c r="T19" i="9"/>
  <c r="T15" i="9"/>
  <c r="T7" i="9"/>
  <c r="R28" i="9"/>
  <c r="R16" i="9"/>
  <c r="R12" i="9"/>
  <c r="R8" i="9"/>
  <c r="R4" i="9"/>
  <c r="R32" i="9"/>
  <c r="V29" i="9"/>
  <c r="V25" i="9"/>
  <c r="V17" i="9"/>
  <c r="V13" i="9"/>
  <c r="V9" i="9"/>
  <c r="T28" i="9"/>
  <c r="T30" i="9"/>
  <c r="T26" i="9"/>
  <c r="T18" i="9"/>
  <c r="T14" i="9"/>
  <c r="T10" i="9"/>
  <c r="T6" i="9"/>
  <c r="R31" i="9"/>
  <c r="R23" i="9"/>
  <c r="R19" i="9"/>
  <c r="R11" i="9"/>
  <c r="V24" i="9"/>
  <c r="V20" i="9"/>
  <c r="V16" i="9"/>
  <c r="V12" i="9"/>
  <c r="V8" i="9"/>
  <c r="V4" i="9"/>
  <c r="V32" i="9"/>
  <c r="R6" i="9"/>
  <c r="T11" i="9"/>
  <c r="R27" i="9"/>
  <c r="T29" i="9"/>
  <c r="R24" i="9"/>
  <c r="V28" i="9"/>
  <c r="R18" i="9"/>
  <c r="T20" i="9"/>
  <c r="R15" i="9"/>
  <c r="V19" i="9"/>
  <c r="R20" i="9"/>
  <c r="T22" i="9"/>
  <c r="R17" i="9"/>
  <c r="V21" i="9"/>
  <c r="T12" i="9"/>
  <c r="T5" i="9"/>
  <c r="V5" i="9"/>
  <c r="V11" i="9"/>
  <c r="R7" i="9"/>
  <c r="R10" i="9"/>
  <c r="E10" i="16"/>
  <c r="E9" i="16"/>
  <c r="F4" i="16"/>
  <c r="K12" i="15"/>
  <c r="K3" i="15"/>
  <c r="C33" i="6"/>
  <c r="C32" i="6"/>
  <c r="C31" i="6"/>
  <c r="C30" i="6"/>
  <c r="Q9" i="15" l="1"/>
  <c r="Q5" i="15"/>
  <c r="Q10" i="15"/>
  <c r="C32" i="19"/>
  <c r="D32" i="19"/>
  <c r="H33" i="19"/>
  <c r="C35" i="19"/>
  <c r="H34" i="19"/>
  <c r="G33" i="19"/>
  <c r="H31" i="19"/>
  <c r="D31" i="19"/>
  <c r="D35" i="19"/>
  <c r="G32" i="19"/>
  <c r="C33" i="19"/>
  <c r="G31" i="19"/>
  <c r="D34" i="19"/>
  <c r="G34" i="19"/>
  <c r="H32" i="19"/>
  <c r="C31" i="19"/>
  <c r="H35" i="19"/>
  <c r="C34" i="19"/>
  <c r="G35" i="19"/>
  <c r="D33" i="19"/>
  <c r="O10" i="15"/>
  <c r="O8" i="15"/>
  <c r="O11" i="15"/>
  <c r="M6" i="15"/>
  <c r="M11" i="15"/>
  <c r="H25" i="19"/>
  <c r="H27" i="19"/>
  <c r="N12" i="15"/>
  <c r="O12" i="15" s="1"/>
  <c r="P12" i="15"/>
  <c r="L12" i="15"/>
  <c r="M12" i="15" s="1"/>
  <c r="N3" i="15"/>
  <c r="O9" i="15" s="1"/>
  <c r="L3" i="15"/>
  <c r="P3" i="15"/>
  <c r="Q3" i="15" s="1"/>
  <c r="D23" i="19"/>
  <c r="G27" i="19"/>
  <c r="G24" i="19"/>
  <c r="C25" i="19"/>
  <c r="D27" i="19"/>
  <c r="D26" i="19"/>
  <c r="H24" i="19"/>
  <c r="G25" i="19"/>
  <c r="G26" i="19"/>
  <c r="G23" i="19"/>
  <c r="C23" i="19"/>
  <c r="H23" i="19"/>
  <c r="D24" i="19"/>
  <c r="D25" i="19"/>
  <c r="H26" i="19"/>
  <c r="C27" i="19"/>
  <c r="C24" i="19"/>
  <c r="C26" i="19"/>
  <c r="H10" i="19"/>
  <c r="G16" i="19"/>
  <c r="H14" i="19"/>
  <c r="D14" i="19"/>
  <c r="C18" i="19"/>
  <c r="D19" i="19"/>
  <c r="C10" i="19"/>
  <c r="G12" i="19"/>
  <c r="H19" i="19"/>
  <c r="C19" i="19"/>
  <c r="G10" i="19"/>
  <c r="G19" i="19"/>
  <c r="D11" i="19"/>
  <c r="C15" i="19"/>
  <c r="G13" i="19"/>
  <c r="H16" i="19"/>
  <c r="D16" i="19"/>
  <c r="G15" i="19"/>
  <c r="C14" i="19"/>
  <c r="D15" i="19"/>
  <c r="G17" i="19"/>
  <c r="D10" i="19"/>
  <c r="G18" i="19"/>
  <c r="C11" i="19"/>
  <c r="C17" i="19"/>
  <c r="H12" i="19"/>
  <c r="C16" i="19"/>
  <c r="G14" i="19"/>
  <c r="H17" i="19"/>
  <c r="H15" i="19"/>
  <c r="D17" i="19"/>
  <c r="C12" i="19"/>
  <c r="C13" i="19"/>
  <c r="H13" i="19"/>
  <c r="D12" i="19"/>
  <c r="D13" i="19"/>
  <c r="H18" i="19"/>
  <c r="H11" i="19"/>
  <c r="D18" i="19"/>
  <c r="G11" i="19"/>
  <c r="M4" i="15"/>
  <c r="E11" i="6"/>
  <c r="E10" i="6"/>
  <c r="N4" i="9"/>
  <c r="N5" i="9"/>
  <c r="N6" i="9"/>
  <c r="N7" i="9"/>
  <c r="N8" i="9"/>
  <c r="N9" i="9"/>
  <c r="N10" i="9"/>
  <c r="N11" i="9"/>
  <c r="N12" i="9"/>
  <c r="N13" i="9"/>
  <c r="N14" i="9"/>
  <c r="N15" i="9"/>
  <c r="N16" i="9"/>
  <c r="N17" i="9"/>
  <c r="N18" i="9"/>
  <c r="N19" i="9"/>
  <c r="N20" i="9"/>
  <c r="N21" i="9"/>
  <c r="N22" i="9"/>
  <c r="N23" i="9"/>
  <c r="N24" i="9"/>
  <c r="N25" i="9"/>
  <c r="N26" i="9"/>
  <c r="N27" i="9"/>
  <c r="N28" i="9"/>
  <c r="N29" i="9"/>
  <c r="N30" i="9"/>
  <c r="N31" i="9"/>
  <c r="N3" i="9"/>
  <c r="Q12" i="15" l="1"/>
  <c r="Q4" i="15"/>
  <c r="Q8" i="15"/>
  <c r="Q6" i="15"/>
  <c r="Q7" i="15"/>
  <c r="Q11" i="15"/>
  <c r="O3" i="15"/>
  <c r="O5" i="15"/>
  <c r="O7" i="15"/>
  <c r="O4" i="15"/>
  <c r="O6" i="15"/>
  <c r="M3" i="15"/>
  <c r="M5" i="15"/>
  <c r="M8" i="15"/>
  <c r="M10" i="15"/>
  <c r="M9" i="15"/>
  <c r="M7" i="15"/>
  <c r="W8" i="9"/>
  <c r="AE8" i="9"/>
  <c r="O8" i="9"/>
  <c r="AE22" i="9"/>
  <c r="AF22" i="9" s="1"/>
  <c r="O22" i="9"/>
  <c r="W22" i="9"/>
  <c r="X22" i="9" s="1"/>
  <c r="O20" i="9"/>
  <c r="AE20" i="9"/>
  <c r="AF20" i="9" s="1"/>
  <c r="W20" i="9"/>
  <c r="AE11" i="9"/>
  <c r="O11" i="9"/>
  <c r="W11" i="9"/>
  <c r="W24" i="9"/>
  <c r="X24" i="9" s="1"/>
  <c r="AE24" i="9"/>
  <c r="AF24" i="9" s="1"/>
  <c r="O24" i="9"/>
  <c r="AE6" i="9"/>
  <c r="W6" i="9"/>
  <c r="O6" i="9"/>
  <c r="O28" i="9"/>
  <c r="AE28" i="9"/>
  <c r="AF28" i="9" s="1"/>
  <c r="W28" i="9"/>
  <c r="X28" i="9" s="1"/>
  <c r="AE4" i="9"/>
  <c r="AF4" i="9" s="1"/>
  <c r="O4" i="9"/>
  <c r="P4" i="9" s="1"/>
  <c r="W4" i="9"/>
  <c r="O27" i="9"/>
  <c r="W27" i="9"/>
  <c r="X27" i="9" s="1"/>
  <c r="AE27" i="9"/>
  <c r="AF27" i="9" s="1"/>
  <c r="O19" i="9"/>
  <c r="W19" i="9"/>
  <c r="AE19" i="9"/>
  <c r="AF19" i="9" s="1"/>
  <c r="W26" i="9"/>
  <c r="O26" i="9"/>
  <c r="AE26" i="9"/>
  <c r="AF26" i="9" s="1"/>
  <c r="W18" i="9"/>
  <c r="AE18" i="9"/>
  <c r="AF18" i="9" s="1"/>
  <c r="O18" i="9"/>
  <c r="O10" i="9"/>
  <c r="W10" i="9"/>
  <c r="AE10" i="9"/>
  <c r="O12" i="9"/>
  <c r="AE12" i="9"/>
  <c r="W12" i="9"/>
  <c r="W25" i="9"/>
  <c r="AE25" i="9"/>
  <c r="AF25" i="9" s="1"/>
  <c r="O25" i="9"/>
  <c r="P25" i="9" s="1"/>
  <c r="W17" i="9"/>
  <c r="O17" i="9"/>
  <c r="AE17" i="9"/>
  <c r="AF17" i="9" s="1"/>
  <c r="W9" i="9"/>
  <c r="O9" i="9"/>
  <c r="AE9" i="9"/>
  <c r="AF9" i="9" s="1"/>
  <c r="W16" i="9"/>
  <c r="AE16" i="9"/>
  <c r="AF16" i="9" s="1"/>
  <c r="O16" i="9"/>
  <c r="AE31" i="9"/>
  <c r="AF31" i="9" s="1"/>
  <c r="W31" i="9"/>
  <c r="X31" i="9" s="1"/>
  <c r="O31" i="9"/>
  <c r="W23" i="9"/>
  <c r="AE23" i="9"/>
  <c r="AF23" i="9" s="1"/>
  <c r="O23" i="9"/>
  <c r="AE15" i="9"/>
  <c r="AF15" i="9" s="1"/>
  <c r="W15" i="9"/>
  <c r="X15" i="9" s="1"/>
  <c r="O15" i="9"/>
  <c r="P15" i="9" s="1"/>
  <c r="AE7" i="9"/>
  <c r="O7" i="9"/>
  <c r="W7" i="9"/>
  <c r="AE30" i="9"/>
  <c r="AF30" i="9" s="1"/>
  <c r="O30" i="9"/>
  <c r="W30" i="9"/>
  <c r="X30" i="9" s="1"/>
  <c r="W14" i="9"/>
  <c r="X14" i="9" s="1"/>
  <c r="AE14" i="9"/>
  <c r="AF14" i="9" s="1"/>
  <c r="O14" i="9"/>
  <c r="AE29" i="9"/>
  <c r="AF29" i="9" s="1"/>
  <c r="O29" i="9"/>
  <c r="W29" i="9"/>
  <c r="X29" i="9" s="1"/>
  <c r="AE21" i="9"/>
  <c r="AF21" i="9" s="1"/>
  <c r="O21" i="9"/>
  <c r="P21" i="9" s="1"/>
  <c r="W21" i="9"/>
  <c r="X21" i="9" s="1"/>
  <c r="AE13" i="9"/>
  <c r="AF13" i="9" s="1"/>
  <c r="O13" i="9"/>
  <c r="W13" i="9"/>
  <c r="AE5" i="9"/>
  <c r="AF5" i="9" s="1"/>
  <c r="O5" i="9"/>
  <c r="P32" i="9" s="1"/>
  <c r="W5" i="9"/>
  <c r="O3" i="9"/>
  <c r="P3" i="9" s="1"/>
  <c r="W3" i="9"/>
  <c r="X3" i="9" s="1"/>
  <c r="AE3" i="9"/>
  <c r="AF3" i="9" s="1"/>
  <c r="P16" i="9" l="1"/>
  <c r="P22" i="9"/>
  <c r="P23" i="9"/>
  <c r="P8" i="9"/>
  <c r="X13" i="9"/>
  <c r="X26" i="9"/>
  <c r="X5" i="9"/>
  <c r="X16" i="9"/>
  <c r="X19" i="9"/>
  <c r="X25" i="9"/>
  <c r="X17" i="9"/>
  <c r="X7" i="9"/>
  <c r="X23" i="9"/>
  <c r="X18" i="9"/>
  <c r="X20" i="9"/>
  <c r="X9" i="9"/>
  <c r="X4" i="9"/>
  <c r="I20" i="27"/>
  <c r="C24" i="27"/>
  <c r="I21" i="27"/>
  <c r="E25" i="27"/>
  <c r="F25" i="27"/>
  <c r="F21" i="27"/>
  <c r="I24" i="27"/>
  <c r="H21" i="27"/>
  <c r="F18" i="27"/>
  <c r="E20" i="27"/>
  <c r="B22" i="27"/>
  <c r="B20" i="27"/>
  <c r="C22" i="27"/>
  <c r="D23" i="27"/>
  <c r="G21" i="27"/>
  <c r="D16" i="27"/>
  <c r="B23" i="27"/>
  <c r="G19" i="27"/>
  <c r="D17" i="27"/>
  <c r="G17" i="27"/>
  <c r="H19" i="27"/>
  <c r="D22" i="27"/>
  <c r="B17" i="27"/>
  <c r="I19" i="27"/>
  <c r="G16" i="27"/>
  <c r="B25" i="27"/>
  <c r="D20" i="27"/>
  <c r="H23" i="27"/>
  <c r="H17" i="27"/>
  <c r="D21" i="27"/>
  <c r="B19" i="27"/>
  <c r="I17" i="27"/>
  <c r="F16" i="27"/>
  <c r="C23" i="27"/>
  <c r="E19" i="27"/>
  <c r="G24" i="27"/>
  <c r="H16" i="27"/>
  <c r="H18" i="27"/>
  <c r="I18" i="27"/>
  <c r="E24" i="27"/>
  <c r="F23" i="27"/>
  <c r="E23" i="27"/>
  <c r="I22" i="27"/>
  <c r="D18" i="27"/>
  <c r="B21" i="27"/>
  <c r="C21" i="27"/>
  <c r="H22" i="27"/>
  <c r="G25" i="27"/>
  <c r="B18" i="27"/>
  <c r="D19" i="27"/>
  <c r="H24" i="27"/>
  <c r="I16" i="27"/>
  <c r="G23" i="27"/>
  <c r="C18" i="27"/>
  <c r="C20" i="27"/>
  <c r="D24" i="27"/>
  <c r="H25" i="27"/>
  <c r="I25" i="27"/>
  <c r="B24" i="27"/>
  <c r="F20" i="27"/>
  <c r="C19" i="27"/>
  <c r="I23" i="27"/>
  <c r="F22" i="27"/>
  <c r="E17" i="27"/>
  <c r="F19" i="27"/>
  <c r="G22" i="27"/>
  <c r="E22" i="27"/>
  <c r="C16" i="27"/>
  <c r="D25" i="27"/>
  <c r="F24" i="27"/>
  <c r="E18" i="27"/>
  <c r="C17" i="27"/>
  <c r="G18" i="27"/>
  <c r="E16" i="27"/>
  <c r="C25" i="27"/>
  <c r="G20" i="27"/>
  <c r="E21" i="27"/>
  <c r="B16" i="27"/>
  <c r="H20" i="27"/>
  <c r="F17" i="27"/>
  <c r="X12" i="9"/>
  <c r="X6" i="9"/>
  <c r="E17" i="23"/>
  <c r="B25" i="23"/>
  <c r="B24" i="23"/>
  <c r="B23" i="23"/>
  <c r="B22" i="23"/>
  <c r="B21" i="23"/>
  <c r="B20" i="23"/>
  <c r="B19" i="23"/>
  <c r="B18" i="23"/>
  <c r="H16" i="23"/>
  <c r="F22" i="23"/>
  <c r="F19" i="23"/>
  <c r="D20" i="23"/>
  <c r="D17" i="23"/>
  <c r="I16" i="23"/>
  <c r="I25" i="23"/>
  <c r="I24" i="23"/>
  <c r="I23" i="23"/>
  <c r="I22" i="23"/>
  <c r="I21" i="23"/>
  <c r="I20" i="23"/>
  <c r="I19" i="23"/>
  <c r="I18" i="23"/>
  <c r="I17" i="23"/>
  <c r="G16" i="23"/>
  <c r="F23" i="23"/>
  <c r="F18" i="23"/>
  <c r="D18" i="23"/>
  <c r="C23" i="23"/>
  <c r="C21" i="23"/>
  <c r="H25" i="23"/>
  <c r="H24" i="23"/>
  <c r="H23" i="23"/>
  <c r="H22" i="23"/>
  <c r="H21" i="23"/>
  <c r="H20" i="23"/>
  <c r="H19" i="23"/>
  <c r="H18" i="23"/>
  <c r="H17" i="23"/>
  <c r="F16" i="23"/>
  <c r="F24" i="23"/>
  <c r="F20" i="23"/>
  <c r="D16" i="23"/>
  <c r="B16" i="23"/>
  <c r="C22" i="23"/>
  <c r="C18" i="23"/>
  <c r="G25" i="23"/>
  <c r="G24" i="23"/>
  <c r="G23" i="23"/>
  <c r="G22" i="23"/>
  <c r="G21" i="23"/>
  <c r="G20" i="23"/>
  <c r="G19" i="23"/>
  <c r="G18" i="23"/>
  <c r="G17" i="23"/>
  <c r="E16" i="23"/>
  <c r="F25" i="23"/>
  <c r="F21" i="23"/>
  <c r="F17" i="23"/>
  <c r="D19" i="23"/>
  <c r="C25" i="23"/>
  <c r="C19" i="23"/>
  <c r="E25" i="23"/>
  <c r="E24" i="23"/>
  <c r="E23" i="23"/>
  <c r="E22" i="23"/>
  <c r="E21" i="23"/>
  <c r="E20" i="23"/>
  <c r="E19" i="23"/>
  <c r="E18" i="23"/>
  <c r="C17" i="23"/>
  <c r="C16" i="23"/>
  <c r="D25" i="23"/>
  <c r="D24" i="23"/>
  <c r="D23" i="23"/>
  <c r="D22" i="23"/>
  <c r="D21" i="23"/>
  <c r="B17" i="23"/>
  <c r="C24" i="23"/>
  <c r="C20" i="23"/>
  <c r="B23" i="16"/>
  <c r="AF11" i="9"/>
  <c r="AF8" i="9"/>
  <c r="AF12" i="9"/>
  <c r="AF7" i="9"/>
  <c r="AF6" i="9"/>
  <c r="AF10" i="9"/>
  <c r="G24" i="16"/>
  <c r="F23" i="16"/>
  <c r="C20" i="16"/>
  <c r="D18" i="16"/>
  <c r="D22" i="16"/>
  <c r="H21" i="16"/>
  <c r="I16" i="16"/>
  <c r="C24" i="16"/>
  <c r="C18" i="16"/>
  <c r="H20" i="16"/>
  <c r="I21" i="16"/>
  <c r="I27" i="27"/>
  <c r="I22" i="16"/>
  <c r="B25" i="16"/>
  <c r="F18" i="16"/>
  <c r="G19" i="16"/>
  <c r="H16" i="16"/>
  <c r="G16" i="16"/>
  <c r="D16" i="16"/>
  <c r="G17" i="16"/>
  <c r="H25" i="16"/>
  <c r="D24" i="16"/>
  <c r="B24" i="16"/>
  <c r="D23" i="16"/>
  <c r="C23" i="16"/>
  <c r="C25" i="16"/>
  <c r="I20" i="16"/>
  <c r="G25" i="16"/>
  <c r="C16" i="16"/>
  <c r="B16" i="16"/>
  <c r="D25" i="16"/>
  <c r="B19" i="16"/>
  <c r="I18" i="16"/>
  <c r="F25" i="16"/>
  <c r="G22" i="16"/>
  <c r="D17" i="16"/>
  <c r="F16" i="16"/>
  <c r="B22" i="16"/>
  <c r="F21" i="16"/>
  <c r="F22" i="16"/>
  <c r="I17" i="16"/>
  <c r="B21" i="16"/>
  <c r="D20" i="16"/>
  <c r="H18" i="16"/>
  <c r="C22" i="16"/>
  <c r="F20" i="16"/>
  <c r="G21" i="16"/>
  <c r="H23" i="16"/>
  <c r="I25" i="16"/>
  <c r="H17" i="16"/>
  <c r="G18" i="16"/>
  <c r="H24" i="16"/>
  <c r="B20" i="16"/>
  <c r="D21" i="16"/>
  <c r="D19" i="16"/>
  <c r="C21" i="16"/>
  <c r="G23" i="16"/>
  <c r="F19" i="16"/>
  <c r="G20" i="16"/>
  <c r="H22" i="16"/>
  <c r="F24" i="16"/>
  <c r="I19" i="16"/>
  <c r="I24" i="16"/>
  <c r="C19" i="16"/>
  <c r="B18" i="16"/>
  <c r="F17" i="16"/>
  <c r="H19" i="16"/>
  <c r="I23" i="16"/>
  <c r="C17" i="16"/>
  <c r="B17" i="16"/>
  <c r="X8" i="9"/>
  <c r="X10" i="9"/>
  <c r="X11" i="9"/>
  <c r="P9" i="9"/>
  <c r="P12" i="9"/>
  <c r="P10" i="9"/>
  <c r="P6" i="9"/>
  <c r="P18" i="9"/>
  <c r="P29" i="9"/>
  <c r="P26" i="9"/>
  <c r="P20" i="9"/>
  <c r="P7" i="9"/>
  <c r="P24" i="9"/>
  <c r="P5" i="9"/>
  <c r="P13" i="9"/>
  <c r="P14" i="9"/>
  <c r="P31" i="9"/>
  <c r="P19" i="9"/>
  <c r="P28" i="9"/>
  <c r="P11" i="9"/>
  <c r="P17" i="9"/>
  <c r="P27" i="9"/>
  <c r="P30" i="9"/>
  <c r="G26" i="16" l="1"/>
  <c r="H35" i="25"/>
  <c r="B9" i="21"/>
  <c r="E32" i="25"/>
  <c r="H19" i="25"/>
  <c r="H10" i="25"/>
  <c r="B20" i="25"/>
  <c r="C29" i="25"/>
  <c r="E8" i="25"/>
  <c r="B37" i="25"/>
  <c r="G16" i="25"/>
  <c r="H25" i="25"/>
  <c r="B35" i="25"/>
  <c r="F14" i="25"/>
  <c r="G23" i="25"/>
  <c r="H32" i="25"/>
  <c r="G14" i="25"/>
  <c r="H23" i="25"/>
  <c r="B33" i="25"/>
  <c r="E11" i="25"/>
  <c r="F20" i="25"/>
  <c r="G29" i="25"/>
  <c r="C10" i="25"/>
  <c r="E26" i="25"/>
  <c r="F11" i="25"/>
  <c r="G28" i="25"/>
  <c r="G11" i="25"/>
  <c r="H20" i="25"/>
  <c r="B30" i="25"/>
  <c r="B13" i="25"/>
  <c r="D23" i="25"/>
  <c r="B12" i="25"/>
  <c r="C21" i="25"/>
  <c r="D30" i="25"/>
  <c r="H11" i="25"/>
  <c r="G8" i="25"/>
  <c r="H17" i="25"/>
  <c r="B27" i="25"/>
  <c r="C36" i="25"/>
  <c r="G15" i="25"/>
  <c r="H24" i="25"/>
  <c r="B34" i="25"/>
  <c r="H15" i="25"/>
  <c r="B25" i="25"/>
  <c r="C34" i="25"/>
  <c r="F12" i="25"/>
  <c r="G21" i="25"/>
  <c r="H30" i="25"/>
  <c r="E10" i="25"/>
  <c r="H29" i="25"/>
  <c r="H13" i="25"/>
  <c r="B31" i="25"/>
  <c r="H12" i="25"/>
  <c r="B22" i="25"/>
  <c r="C31" i="25"/>
  <c r="E16" i="25"/>
  <c r="F17" i="25"/>
  <c r="C37" i="25"/>
  <c r="E13" i="25"/>
  <c r="G31" i="25"/>
  <c r="H31" i="25"/>
  <c r="F28" i="25"/>
  <c r="C24" i="25"/>
  <c r="D9" i="25"/>
  <c r="F27" i="25"/>
  <c r="F10" i="25"/>
  <c r="G19" i="25"/>
  <c r="F9" i="25"/>
  <c r="G26" i="25"/>
  <c r="C13" i="25"/>
  <c r="D22" i="25"/>
  <c r="E31" i="25"/>
  <c r="D15" i="25"/>
  <c r="H9" i="25"/>
  <c r="B19" i="25"/>
  <c r="C28" i="25"/>
  <c r="D37" i="25"/>
  <c r="H16" i="25"/>
  <c r="B26" i="25"/>
  <c r="C35" i="25"/>
  <c r="B17" i="25"/>
  <c r="C26" i="25"/>
  <c r="D35" i="25"/>
  <c r="G13" i="25"/>
  <c r="H22" i="25"/>
  <c r="B32" i="25"/>
  <c r="G12" i="25"/>
  <c r="C32" i="25"/>
  <c r="C16" i="25"/>
  <c r="D33" i="25"/>
  <c r="B14" i="25"/>
  <c r="C23" i="25"/>
  <c r="D32" i="25"/>
  <c r="B21" i="25"/>
  <c r="H18" i="25"/>
  <c r="F15" i="25"/>
  <c r="G24" i="25"/>
  <c r="F22" i="25"/>
  <c r="F13" i="25"/>
  <c r="G22" i="25"/>
  <c r="E19" i="25"/>
  <c r="G37" i="25"/>
  <c r="H28" i="25"/>
  <c r="H27" i="25"/>
  <c r="D14" i="25"/>
  <c r="E23" i="25"/>
  <c r="F32" i="25"/>
  <c r="G18" i="25"/>
  <c r="B11" i="25"/>
  <c r="C20" i="25"/>
  <c r="D29" i="25"/>
  <c r="H8" i="25"/>
  <c r="B18" i="25"/>
  <c r="C27" i="25"/>
  <c r="D36" i="25"/>
  <c r="C18" i="25"/>
  <c r="D27" i="25"/>
  <c r="E36" i="25"/>
  <c r="H14" i="25"/>
  <c r="B24" i="25"/>
  <c r="C33" i="25"/>
  <c r="B15" i="25"/>
  <c r="E34" i="25"/>
  <c r="E18" i="25"/>
  <c r="F35" i="25"/>
  <c r="C15" i="25"/>
  <c r="D24" i="25"/>
  <c r="E33" i="25"/>
  <c r="E24" i="25"/>
  <c r="C12" i="25"/>
  <c r="D21" i="25"/>
  <c r="E30" i="25"/>
  <c r="B10" i="25"/>
  <c r="C19" i="25"/>
  <c r="D28" i="25"/>
  <c r="E37" i="25"/>
  <c r="D19" i="25"/>
  <c r="E28" i="25"/>
  <c r="F37" i="25"/>
  <c r="B16" i="25"/>
  <c r="C25" i="25"/>
  <c r="D34" i="25"/>
  <c r="D17" i="25"/>
  <c r="G36" i="25"/>
  <c r="G20" i="25"/>
  <c r="H37" i="25"/>
  <c r="D16" i="25"/>
  <c r="E25" i="25"/>
  <c r="F34" i="25"/>
  <c r="C30" i="25"/>
  <c r="G9" i="25"/>
  <c r="B28" i="25"/>
  <c r="H33" i="25"/>
  <c r="D10" i="25"/>
  <c r="D31" i="25"/>
  <c r="E15" i="25"/>
  <c r="F24" i="25"/>
  <c r="G33" i="25"/>
  <c r="C22" i="25"/>
  <c r="B37" i="21"/>
  <c r="G10" i="25"/>
  <c r="G34" i="25"/>
  <c r="F16" i="25"/>
  <c r="G25" i="25"/>
  <c r="H34" i="25"/>
  <c r="F25" i="25"/>
  <c r="D13" i="25"/>
  <c r="E22" i="25"/>
  <c r="F31" i="25"/>
  <c r="C11" i="25"/>
  <c r="D20" i="25"/>
  <c r="E29" i="25"/>
  <c r="B9" i="25"/>
  <c r="E20" i="25"/>
  <c r="F29" i="25"/>
  <c r="B8" i="25"/>
  <c r="C17" i="25"/>
  <c r="D26" i="25"/>
  <c r="E35" i="25"/>
  <c r="F19" i="25"/>
  <c r="E12" i="25"/>
  <c r="B23" i="25"/>
  <c r="D8" i="25"/>
  <c r="E17" i="25"/>
  <c r="F26" i="25"/>
  <c r="G35" i="25"/>
  <c r="F33" i="25"/>
  <c r="C14" i="25"/>
  <c r="F8" i="25"/>
  <c r="G17" i="25"/>
  <c r="H26" i="25"/>
  <c r="B36" i="25"/>
  <c r="B29" i="25"/>
  <c r="E14" i="25"/>
  <c r="F23" i="25"/>
  <c r="G32" i="25"/>
  <c r="D12" i="25"/>
  <c r="E21" i="25"/>
  <c r="F30" i="25"/>
  <c r="D11" i="25"/>
  <c r="F21" i="25"/>
  <c r="G30" i="25"/>
  <c r="C9" i="25"/>
  <c r="D18" i="25"/>
  <c r="E27" i="25"/>
  <c r="F36" i="25"/>
  <c r="H21" i="25"/>
  <c r="C8" i="25"/>
  <c r="D25" i="25"/>
  <c r="E9" i="25"/>
  <c r="F18" i="25"/>
  <c r="G27" i="25"/>
  <c r="H36" i="25"/>
  <c r="E37" i="21"/>
  <c r="H17" i="21"/>
  <c r="H31" i="21"/>
  <c r="F9" i="21"/>
  <c r="G23" i="21"/>
  <c r="E35" i="21"/>
  <c r="F22" i="21"/>
  <c r="G24" i="21"/>
  <c r="H34" i="21"/>
  <c r="H36" i="21"/>
  <c r="G37" i="21"/>
  <c r="D27" i="21"/>
  <c r="F30" i="21"/>
  <c r="E21" i="21"/>
  <c r="D12" i="21"/>
  <c r="G32" i="21"/>
  <c r="F23" i="21"/>
  <c r="E14" i="21"/>
  <c r="F37" i="21"/>
  <c r="F32" i="21"/>
  <c r="B32" i="21"/>
  <c r="D19" i="21"/>
  <c r="D30" i="21"/>
  <c r="D14" i="21"/>
  <c r="F33" i="21"/>
  <c r="E24" i="21"/>
  <c r="D15" i="21"/>
  <c r="H14" i="21"/>
  <c r="G35" i="21"/>
  <c r="E25" i="21"/>
  <c r="D16" i="21"/>
  <c r="G36" i="21"/>
  <c r="F27" i="21"/>
  <c r="E18" i="21"/>
  <c r="D9" i="21"/>
  <c r="G22" i="21"/>
  <c r="C34" i="21"/>
  <c r="H33" i="21"/>
  <c r="F12" i="21"/>
  <c r="H23" i="21"/>
  <c r="F16" i="21"/>
  <c r="F25" i="21"/>
  <c r="G21" i="21"/>
  <c r="E17" i="21"/>
  <c r="G28" i="21"/>
  <c r="E28" i="21"/>
  <c r="B8" i="21"/>
  <c r="G17" i="21"/>
  <c r="D34" i="21"/>
  <c r="B25" i="21"/>
  <c r="E29" i="21"/>
  <c r="D20" i="21"/>
  <c r="C11" i="21"/>
  <c r="F31" i="21"/>
  <c r="E22" i="21"/>
  <c r="D13" i="21"/>
  <c r="G30" i="21"/>
  <c r="C29" i="21"/>
  <c r="C25" i="21"/>
  <c r="F13" i="21"/>
  <c r="B28" i="21"/>
  <c r="C13" i="21"/>
  <c r="E32" i="21"/>
  <c r="D23" i="21"/>
  <c r="C14" i="21"/>
  <c r="C31" i="21"/>
  <c r="F34" i="21"/>
  <c r="D24" i="21"/>
  <c r="C15" i="21"/>
  <c r="F35" i="21"/>
  <c r="E26" i="21"/>
  <c r="D17" i="21"/>
  <c r="D26" i="21"/>
  <c r="C18" i="21"/>
  <c r="G29" i="21"/>
  <c r="E20" i="21"/>
  <c r="D28" i="21"/>
  <c r="C19" i="21"/>
  <c r="B10" i="21"/>
  <c r="E30" i="21"/>
  <c r="D21" i="21"/>
  <c r="C12" i="21"/>
  <c r="C26" i="21"/>
  <c r="H26" i="21"/>
  <c r="D18" i="21"/>
  <c r="D36" i="21"/>
  <c r="G25" i="21"/>
  <c r="B12" i="21"/>
  <c r="D31" i="21"/>
  <c r="C22" i="21"/>
  <c r="B13" i="21"/>
  <c r="C33" i="21"/>
  <c r="E33" i="21"/>
  <c r="C23" i="21"/>
  <c r="B14" i="21"/>
  <c r="E34" i="21"/>
  <c r="D25" i="21"/>
  <c r="C16" i="21"/>
  <c r="B16" i="21"/>
  <c r="H15" i="21"/>
  <c r="H24" i="21"/>
  <c r="B34" i="21"/>
  <c r="C9" i="21"/>
  <c r="B27" i="21"/>
  <c r="B36" i="21"/>
  <c r="D35" i="21"/>
  <c r="H8" i="21"/>
  <c r="B35" i="21"/>
  <c r="G31" i="21"/>
  <c r="E13" i="21"/>
  <c r="F15" i="21"/>
  <c r="H10" i="21"/>
  <c r="E31" i="21"/>
  <c r="G34" i="21"/>
  <c r="E16" i="21"/>
  <c r="F26" i="21"/>
  <c r="H37" i="21"/>
  <c r="F19" i="21"/>
  <c r="E10" i="21"/>
  <c r="H22" i="21"/>
  <c r="B17" i="21"/>
  <c r="C27" i="21"/>
  <c r="B18" i="21"/>
  <c r="F8" i="21"/>
  <c r="D29" i="21"/>
  <c r="C20" i="21"/>
  <c r="B11" i="21"/>
  <c r="F21" i="21"/>
  <c r="E23" i="21"/>
  <c r="D10" i="21"/>
  <c r="H32" i="21"/>
  <c r="F24" i="21"/>
  <c r="G9" i="21"/>
  <c r="C30" i="21"/>
  <c r="B21" i="21"/>
  <c r="H11" i="21"/>
  <c r="B24" i="21"/>
  <c r="D32" i="21"/>
  <c r="B22" i="21"/>
  <c r="H12" i="21"/>
  <c r="D33" i="21"/>
  <c r="C24" i="21"/>
  <c r="B15" i="21"/>
  <c r="F28" i="21"/>
  <c r="E12" i="21"/>
  <c r="C17" i="21"/>
  <c r="G8" i="21"/>
  <c r="B26" i="21"/>
  <c r="H16" i="21"/>
  <c r="D37" i="21"/>
  <c r="C28" i="21"/>
  <c r="B19" i="21"/>
  <c r="H9" i="21"/>
  <c r="G14" i="21"/>
  <c r="C21" i="21"/>
  <c r="E36" i="21"/>
  <c r="E8" i="21"/>
  <c r="D22" i="21"/>
  <c r="D8" i="21"/>
  <c r="B29" i="21"/>
  <c r="H19" i="21"/>
  <c r="G10" i="21"/>
  <c r="G13" i="21"/>
  <c r="B30" i="21"/>
  <c r="H20" i="21"/>
  <c r="G11" i="21"/>
  <c r="C32" i="21"/>
  <c r="B23" i="21"/>
  <c r="H13" i="21"/>
  <c r="E19" i="21"/>
  <c r="D11" i="21"/>
  <c r="G15" i="21"/>
  <c r="E27" i="21"/>
  <c r="B20" i="21"/>
  <c r="H27" i="21"/>
  <c r="G18" i="21"/>
  <c r="H28" i="21"/>
  <c r="F10" i="21"/>
  <c r="B31" i="21"/>
  <c r="H21" i="21"/>
  <c r="G12" i="21"/>
  <c r="E11" i="21"/>
  <c r="C10" i="21"/>
  <c r="C36" i="21"/>
  <c r="C35" i="21"/>
  <c r="G19" i="21"/>
  <c r="F36" i="21"/>
  <c r="F14" i="21"/>
  <c r="H25" i="21"/>
  <c r="G16" i="21"/>
  <c r="F20" i="21"/>
  <c r="C37" i="21"/>
  <c r="E15" i="21"/>
  <c r="F29" i="21"/>
  <c r="G33" i="21"/>
  <c r="H18" i="21"/>
  <c r="H35" i="21"/>
  <c r="G26" i="21"/>
  <c r="F17" i="21"/>
  <c r="H30" i="21"/>
  <c r="C8" i="21"/>
  <c r="G27" i="21"/>
  <c r="F18" i="21"/>
  <c r="E9" i="21"/>
  <c r="H29" i="21"/>
  <c r="G20" i="21"/>
  <c r="F11" i="21"/>
  <c r="B33" i="21"/>
  <c r="G26" i="27"/>
  <c r="H26" i="27"/>
  <c r="G27" i="27"/>
  <c r="H27" i="27"/>
  <c r="I26" i="27"/>
  <c r="I28" i="27" s="1"/>
  <c r="F25" i="24" s="1"/>
  <c r="I27" i="16"/>
  <c r="G27" i="16"/>
  <c r="G26" i="23"/>
  <c r="H26" i="23"/>
  <c r="I26" i="23"/>
  <c r="G27" i="23"/>
  <c r="H27" i="23"/>
  <c r="I27" i="23"/>
  <c r="H26" i="16"/>
  <c r="H27" i="16"/>
  <c r="I26" i="16"/>
  <c r="I28" i="16" s="1"/>
  <c r="B9" i="5"/>
  <c r="F37" i="5"/>
  <c r="E11" i="5"/>
  <c r="F31" i="5"/>
  <c r="B31" i="5"/>
  <c r="F34" i="5"/>
  <c r="H8" i="5"/>
  <c r="G28" i="5"/>
  <c r="G20" i="5"/>
  <c r="H31" i="5"/>
  <c r="C24" i="5"/>
  <c r="H37" i="5"/>
  <c r="G22" i="5"/>
  <c r="H29" i="5"/>
  <c r="C14" i="5"/>
  <c r="H35" i="5"/>
  <c r="D37" i="5"/>
  <c r="C18" i="5"/>
  <c r="H24" i="5"/>
  <c r="H27" i="5"/>
  <c r="H28" i="5"/>
  <c r="D28" i="5"/>
  <c r="F27" i="5"/>
  <c r="B16" i="5"/>
  <c r="F25" i="5"/>
  <c r="E35" i="5"/>
  <c r="D15" i="5"/>
  <c r="H32" i="5"/>
  <c r="B13" i="5"/>
  <c r="D35" i="5"/>
  <c r="C23" i="5"/>
  <c r="H36" i="5"/>
  <c r="C8" i="5"/>
  <c r="C37" i="5"/>
  <c r="C15" i="5"/>
  <c r="E22" i="5"/>
  <c r="C21" i="5"/>
  <c r="F33" i="5"/>
  <c r="B33" i="5"/>
  <c r="E12" i="5"/>
  <c r="H25" i="5"/>
  <c r="H33" i="5"/>
  <c r="E26" i="5"/>
  <c r="E17" i="5"/>
  <c r="F21" i="5"/>
  <c r="H21" i="5"/>
  <c r="F30" i="5"/>
  <c r="G10" i="5"/>
  <c r="H15" i="5"/>
  <c r="C27" i="5"/>
  <c r="G26" i="5"/>
  <c r="E30" i="5"/>
  <c r="H34" i="5"/>
  <c r="F35" i="5"/>
  <c r="F29" i="5"/>
  <c r="E31" i="5"/>
  <c r="F12" i="5"/>
  <c r="G34" i="5"/>
  <c r="C28" i="5"/>
  <c r="F36" i="5"/>
  <c r="C36" i="5"/>
  <c r="B28" i="5"/>
  <c r="C16" i="5"/>
  <c r="D32" i="5"/>
  <c r="H26" i="5"/>
  <c r="B34" i="5"/>
  <c r="B26" i="5"/>
  <c r="D20" i="5"/>
  <c r="H30" i="5"/>
  <c r="C20" i="5"/>
  <c r="B11" i="5"/>
  <c r="E14" i="5"/>
  <c r="H13" i="5"/>
  <c r="D12" i="5"/>
  <c r="H22" i="5"/>
  <c r="G25" i="5"/>
  <c r="D23" i="5"/>
  <c r="H14" i="5"/>
  <c r="B30" i="5"/>
  <c r="H23" i="5"/>
  <c r="B23" i="5"/>
  <c r="D33" i="5"/>
  <c r="H17" i="5"/>
  <c r="E34" i="5"/>
  <c r="E24" i="5"/>
  <c r="B20" i="5"/>
  <c r="C31" i="5"/>
  <c r="B18" i="5"/>
  <c r="F28" i="5"/>
  <c r="D13" i="5"/>
  <c r="C29" i="5"/>
  <c r="B27" i="5"/>
  <c r="F26" i="5"/>
  <c r="G9" i="5"/>
  <c r="C12" i="5"/>
  <c r="G21" i="5"/>
  <c r="F9" i="5"/>
  <c r="C25" i="5"/>
  <c r="E18" i="5"/>
  <c r="B21" i="5"/>
  <c r="C11" i="5"/>
  <c r="H20" i="5"/>
  <c r="D31" i="5"/>
  <c r="G17" i="5"/>
  <c r="C34" i="5"/>
  <c r="G36" i="5"/>
  <c r="G33" i="5"/>
  <c r="H11" i="5"/>
  <c r="E9" i="5"/>
  <c r="B37" i="5"/>
  <c r="F15" i="5"/>
  <c r="D30" i="5"/>
  <c r="B25" i="5"/>
  <c r="E29" i="5"/>
  <c r="D27" i="5"/>
  <c r="E23" i="5"/>
  <c r="H18" i="5"/>
  <c r="H9" i="5"/>
  <c r="B29" i="5"/>
  <c r="D26" i="5"/>
  <c r="C32" i="5"/>
  <c r="C10" i="5"/>
  <c r="D36" i="5"/>
  <c r="D21" i="5"/>
  <c r="E21" i="5"/>
  <c r="B32" i="5"/>
  <c r="F23" i="5"/>
  <c r="B24" i="5"/>
  <c r="H10" i="5"/>
  <c r="E32" i="5"/>
  <c r="F32" i="5"/>
  <c r="B14" i="5"/>
  <c r="C9" i="5"/>
  <c r="F17" i="5"/>
  <c r="D22" i="5"/>
  <c r="E37" i="5"/>
  <c r="E15" i="5"/>
  <c r="C35" i="5"/>
  <c r="G37" i="5"/>
  <c r="G31" i="5"/>
  <c r="F8" i="5"/>
  <c r="F20" i="5"/>
  <c r="B8" i="5"/>
  <c r="G8" i="5"/>
  <c r="D19" i="5"/>
  <c r="E10" i="5"/>
  <c r="F18" i="5"/>
  <c r="G30" i="5"/>
  <c r="F14" i="5"/>
  <c r="G32" i="5"/>
  <c r="D11" i="5"/>
  <c r="G18" i="5"/>
  <c r="F10" i="5"/>
  <c r="E13" i="5"/>
  <c r="C33" i="5"/>
  <c r="C13" i="5"/>
  <c r="B36" i="5"/>
  <c r="H12" i="5"/>
  <c r="G24" i="5"/>
  <c r="D18" i="5"/>
  <c r="D14" i="5"/>
  <c r="D29" i="5"/>
  <c r="G35" i="5"/>
  <c r="G14" i="5"/>
  <c r="B17" i="5"/>
  <c r="B12" i="5"/>
  <c r="D16" i="5"/>
  <c r="B10" i="5"/>
  <c r="G29" i="5"/>
  <c r="G15" i="5"/>
  <c r="B15" i="5"/>
  <c r="E28" i="5"/>
  <c r="F19" i="5"/>
  <c r="G27" i="5"/>
  <c r="C22" i="5"/>
  <c r="F13" i="5"/>
  <c r="B19" i="5"/>
  <c r="E20" i="5"/>
  <c r="F11" i="5"/>
  <c r="G19" i="5"/>
  <c r="F22" i="5"/>
  <c r="G12" i="5"/>
  <c r="G23" i="5"/>
  <c r="H19" i="5"/>
  <c r="E16" i="5"/>
  <c r="H16" i="5"/>
  <c r="E27" i="5"/>
  <c r="E8" i="5"/>
  <c r="F24" i="5"/>
  <c r="C30" i="5"/>
  <c r="C17" i="5"/>
  <c r="C26" i="5"/>
  <c r="D17" i="5"/>
  <c r="E25" i="5"/>
  <c r="C19" i="5"/>
  <c r="D9" i="5"/>
  <c r="D8" i="5"/>
  <c r="B22" i="5"/>
  <c r="D24" i="5"/>
  <c r="D10" i="5"/>
  <c r="G16" i="5"/>
  <c r="D34" i="5"/>
  <c r="G13" i="5"/>
  <c r="G11" i="5"/>
  <c r="D25" i="5"/>
  <c r="E33" i="5"/>
  <c r="E19" i="5"/>
  <c r="F16" i="5"/>
  <c r="B35" i="5"/>
  <c r="E36" i="5"/>
  <c r="G28" i="16" l="1"/>
  <c r="F23" i="6" s="1"/>
  <c r="H23" i="6" s="1"/>
  <c r="H28" i="16"/>
  <c r="G28" i="27"/>
  <c r="F23" i="24" s="1"/>
  <c r="H23" i="24" s="1"/>
  <c r="F25" i="6"/>
  <c r="H25" i="6" s="1"/>
  <c r="H25" i="24"/>
  <c r="H28" i="23"/>
  <c r="F24" i="20" s="1"/>
  <c r="H28" i="27"/>
  <c r="F24" i="24" s="1"/>
  <c r="G28" i="23"/>
  <c r="F23" i="20" s="1"/>
  <c r="H23" i="20" s="1"/>
  <c r="I28" i="23"/>
  <c r="F25" i="20" s="1"/>
  <c r="H25" i="20" s="1"/>
  <c r="F38" i="25"/>
  <c r="G38" i="25"/>
  <c r="H39" i="25"/>
  <c r="F39" i="25"/>
  <c r="G39" i="25"/>
  <c r="H38" i="25"/>
  <c r="F38" i="21"/>
  <c r="G38" i="21"/>
  <c r="H39" i="21"/>
  <c r="G39" i="21"/>
  <c r="H38" i="21"/>
  <c r="F39" i="21"/>
  <c r="G38" i="5"/>
  <c r="G39" i="5"/>
  <c r="H38" i="5"/>
  <c r="H39" i="5"/>
  <c r="F39" i="5"/>
  <c r="F38" i="5"/>
  <c r="H24" i="24" l="1"/>
  <c r="F24" i="6"/>
  <c r="H24" i="6" s="1"/>
  <c r="H40" i="25"/>
  <c r="F21" i="24" s="1"/>
  <c r="H24" i="20"/>
  <c r="G40" i="25"/>
  <c r="F20" i="24" s="1"/>
  <c r="F40" i="25"/>
  <c r="F19" i="24" s="1"/>
  <c r="H40" i="21"/>
  <c r="F21" i="20" s="1"/>
  <c r="F40" i="21"/>
  <c r="F19" i="20" s="1"/>
  <c r="G40" i="21"/>
  <c r="F20" i="20" s="1"/>
  <c r="G40" i="5"/>
  <c r="H40" i="5"/>
  <c r="F40" i="5"/>
  <c r="F19" i="6" l="1"/>
  <c r="H19" i="6" s="1"/>
  <c r="H19" i="20"/>
  <c r="H19" i="24"/>
  <c r="F21" i="6"/>
  <c r="H21" i="6" s="1"/>
  <c r="H21" i="20"/>
  <c r="H21" i="24"/>
  <c r="F20" i="6"/>
  <c r="H20" i="6" s="1"/>
  <c r="H20" i="24"/>
  <c r="H20" i="20"/>
  <c r="H26" i="6" l="1"/>
  <c r="A16" i="6" s="1"/>
  <c r="H26" i="24"/>
  <c r="A16" i="24" s="1"/>
  <c r="H26" i="20"/>
  <c r="A16" i="20" s="1"/>
</calcChain>
</file>

<file path=xl/comments1.xml><?xml version="1.0" encoding="utf-8"?>
<comments xmlns="http://schemas.openxmlformats.org/spreadsheetml/2006/main">
  <authors>
    <author>作成者</author>
  </authors>
  <commentList>
    <comment ref="E2" authorId="0" shapeId="0">
      <text>
        <r>
          <rPr>
            <sz val="16"/>
            <color indexed="81"/>
            <rFont val="MS P ゴシック"/>
            <family val="3"/>
            <charset val="128"/>
          </rPr>
          <t>例）R7
　　R8
　　等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E2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例）R7
　　R8
　　等</t>
        </r>
      </text>
    </comment>
  </commentList>
</comments>
</file>

<file path=xl/sharedStrings.xml><?xml version="1.0" encoding="utf-8"?>
<sst xmlns="http://schemas.openxmlformats.org/spreadsheetml/2006/main" count="351" uniqueCount="124">
  <si>
    <t>NO</t>
    <phoneticPr fontId="1"/>
  </si>
  <si>
    <t>提供月</t>
    <rPh sb="0" eb="2">
      <t>テイキョウ</t>
    </rPh>
    <rPh sb="2" eb="3">
      <t>ツキ</t>
    </rPh>
    <phoneticPr fontId="1"/>
  </si>
  <si>
    <t>計画種類</t>
    <rPh sb="0" eb="2">
      <t>ケイカク</t>
    </rPh>
    <rPh sb="2" eb="4">
      <t>シュルイ</t>
    </rPh>
    <phoneticPr fontId="1"/>
  </si>
  <si>
    <t>初回加算</t>
    <rPh sb="0" eb="2">
      <t>ショカイ</t>
    </rPh>
    <rPh sb="2" eb="4">
      <t>カサン</t>
    </rPh>
    <phoneticPr fontId="1"/>
  </si>
  <si>
    <t>被保険者番号</t>
    <rPh sb="0" eb="4">
      <t>ヒホケンシャ</t>
    </rPh>
    <rPh sb="4" eb="6">
      <t>バンゴウ</t>
    </rPh>
    <phoneticPr fontId="1"/>
  </si>
  <si>
    <t>提供年月</t>
    <rPh sb="0" eb="2">
      <t>テイキョウ</t>
    </rPh>
    <rPh sb="2" eb="4">
      <t>ネンゲツ</t>
    </rPh>
    <phoneticPr fontId="1"/>
  </si>
  <si>
    <t>過誤請求</t>
    <rPh sb="0" eb="2">
      <t>カゴ</t>
    </rPh>
    <rPh sb="2" eb="4">
      <t>セイキュウ</t>
    </rPh>
    <phoneticPr fontId="1"/>
  </si>
  <si>
    <t>区分</t>
    <rPh sb="0" eb="2">
      <t>クブン</t>
    </rPh>
    <phoneticPr fontId="1"/>
  </si>
  <si>
    <t>件数</t>
    <rPh sb="0" eb="2">
      <t>ケンスウ</t>
    </rPh>
    <phoneticPr fontId="1"/>
  </si>
  <si>
    <t>単価</t>
    <rPh sb="0" eb="2">
      <t>タンカ</t>
    </rPh>
    <phoneticPr fontId="1"/>
  </si>
  <si>
    <t>金額</t>
    <rPh sb="0" eb="2">
      <t>キンガク</t>
    </rPh>
    <phoneticPr fontId="1"/>
  </si>
  <si>
    <t>合　　計</t>
    <rPh sb="0" eb="1">
      <t>ア</t>
    </rPh>
    <rPh sb="3" eb="4">
      <t>ケイ</t>
    </rPh>
    <phoneticPr fontId="1"/>
  </si>
  <si>
    <t>【振込先】</t>
    <rPh sb="1" eb="4">
      <t>フリコミサキ</t>
    </rPh>
    <phoneticPr fontId="1"/>
  </si>
  <si>
    <t>（ふりがな）</t>
    <phoneticPr fontId="1"/>
  </si>
  <si>
    <t>口座名義</t>
    <rPh sb="0" eb="2">
      <t>コウザ</t>
    </rPh>
    <rPh sb="2" eb="4">
      <t>メイギ</t>
    </rPh>
    <phoneticPr fontId="1"/>
  </si>
  <si>
    <t>金融機関名</t>
    <rPh sb="0" eb="2">
      <t>キンユウ</t>
    </rPh>
    <rPh sb="2" eb="4">
      <t>キカン</t>
    </rPh>
    <rPh sb="4" eb="5">
      <t>メイ</t>
    </rPh>
    <phoneticPr fontId="1"/>
  </si>
  <si>
    <t>種別（普通・当座）</t>
    <rPh sb="0" eb="2">
      <t>シュベツ</t>
    </rPh>
    <rPh sb="3" eb="5">
      <t>フツウ</t>
    </rPh>
    <rPh sb="6" eb="8">
      <t>トウザ</t>
    </rPh>
    <phoneticPr fontId="1"/>
  </si>
  <si>
    <t>口座番号</t>
    <rPh sb="0" eb="2">
      <t>コウザ</t>
    </rPh>
    <rPh sb="2" eb="4">
      <t>バンゴウ</t>
    </rPh>
    <phoneticPr fontId="1"/>
  </si>
  <si>
    <t>（請求者）</t>
    <rPh sb="1" eb="4">
      <t>セイキュウシャ</t>
    </rPh>
    <phoneticPr fontId="1"/>
  </si>
  <si>
    <t>所在地</t>
    <rPh sb="0" eb="3">
      <t>ショザイチ</t>
    </rPh>
    <phoneticPr fontId="1"/>
  </si>
  <si>
    <t>代表者氏名</t>
    <rPh sb="0" eb="3">
      <t>ダイヒョウシャ</t>
    </rPh>
    <rPh sb="3" eb="5">
      <t>シメイ</t>
    </rPh>
    <phoneticPr fontId="1"/>
  </si>
  <si>
    <t>【内訳】</t>
    <rPh sb="1" eb="3">
      <t>ウチワケ</t>
    </rPh>
    <phoneticPr fontId="1"/>
  </si>
  <si>
    <t>所　在　地</t>
    <rPh sb="0" eb="1">
      <t>トコロ</t>
    </rPh>
    <rPh sb="2" eb="3">
      <t>ザイ</t>
    </rPh>
    <rPh sb="4" eb="5">
      <t>チ</t>
    </rPh>
    <phoneticPr fontId="1"/>
  </si>
  <si>
    <t>名　　　称</t>
    <rPh sb="0" eb="1">
      <t>ナ</t>
    </rPh>
    <rPh sb="4" eb="5">
      <t>ショウ</t>
    </rPh>
    <phoneticPr fontId="1"/>
  </si>
  <si>
    <t>○振込先金融機関情報</t>
    <rPh sb="1" eb="4">
      <t>フリコミサキ</t>
    </rPh>
    <rPh sb="4" eb="6">
      <t>キンユウ</t>
    </rPh>
    <rPh sb="6" eb="8">
      <t>キカン</t>
    </rPh>
    <rPh sb="8" eb="10">
      <t>ジョウホウ</t>
    </rPh>
    <phoneticPr fontId="1"/>
  </si>
  <si>
    <t>種別</t>
    <rPh sb="0" eb="2">
      <t>シュベツ</t>
    </rPh>
    <phoneticPr fontId="1"/>
  </si>
  <si>
    <t>口座名義（ふりかな）</t>
    <rPh sb="0" eb="2">
      <t>コウザ</t>
    </rPh>
    <rPh sb="2" eb="4">
      <t>メイギ</t>
    </rPh>
    <phoneticPr fontId="1"/>
  </si>
  <si>
    <t>金融機関　支店名</t>
    <rPh sb="0" eb="2">
      <t>キンユウ</t>
    </rPh>
    <rPh sb="2" eb="4">
      <t>キカン</t>
    </rPh>
    <rPh sb="5" eb="7">
      <t>シテン</t>
    </rPh>
    <rPh sb="7" eb="8">
      <t>メイ</t>
    </rPh>
    <phoneticPr fontId="1"/>
  </si>
  <si>
    <t>○○支店、○○営業所など</t>
    <rPh sb="2" eb="4">
      <t>シテン</t>
    </rPh>
    <rPh sb="7" eb="10">
      <t>エイギョウショ</t>
    </rPh>
    <phoneticPr fontId="1"/>
  </si>
  <si>
    <t>○○銀行</t>
    <rPh sb="2" eb="4">
      <t>ギンコウ</t>
    </rPh>
    <phoneticPr fontId="1"/>
  </si>
  <si>
    <t>○○市〇〇</t>
    <rPh sb="2" eb="3">
      <t>シ</t>
    </rPh>
    <phoneticPr fontId="1"/>
  </si>
  <si>
    <t>普通</t>
    <rPh sb="0" eb="2">
      <t>フツウ</t>
    </rPh>
    <phoneticPr fontId="1"/>
  </si>
  <si>
    <t>当座</t>
    <rPh sb="0" eb="2">
      <t>トウザ</t>
    </rPh>
    <phoneticPr fontId="1"/>
  </si>
  <si>
    <t>介護予防支援</t>
    <rPh sb="0" eb="2">
      <t>カイゴ</t>
    </rPh>
    <rPh sb="2" eb="4">
      <t>ヨボウ</t>
    </rPh>
    <rPh sb="4" eb="6">
      <t>シエン</t>
    </rPh>
    <phoneticPr fontId="1"/>
  </si>
  <si>
    <t>普通、当座</t>
    <rPh sb="0" eb="2">
      <t>フツウ</t>
    </rPh>
    <rPh sb="3" eb="5">
      <t>トウザ</t>
    </rPh>
    <phoneticPr fontId="1"/>
  </si>
  <si>
    <t>利用者氏名</t>
    <rPh sb="0" eb="3">
      <t>リヨウシャ</t>
    </rPh>
    <rPh sb="3" eb="5">
      <t>シメイ</t>
    </rPh>
    <phoneticPr fontId="1"/>
  </si>
  <si>
    <t>口座</t>
    <rPh sb="0" eb="2">
      <t>コウザ</t>
    </rPh>
    <phoneticPr fontId="1"/>
  </si>
  <si>
    <t>計画種別</t>
    <rPh sb="0" eb="2">
      <t>ケイカク</t>
    </rPh>
    <rPh sb="2" eb="4">
      <t>シュベツ</t>
    </rPh>
    <phoneticPr fontId="1"/>
  </si>
  <si>
    <t>包括</t>
    <rPh sb="0" eb="2">
      <t>ホウカツ</t>
    </rPh>
    <phoneticPr fontId="1"/>
  </si>
  <si>
    <t>栗東</t>
    <rPh sb="0" eb="2">
      <t>リットウ</t>
    </rPh>
    <phoneticPr fontId="1"/>
  </si>
  <si>
    <t>栗東西</t>
    <rPh sb="0" eb="2">
      <t>リットウ</t>
    </rPh>
    <rPh sb="2" eb="3">
      <t>ニシ</t>
    </rPh>
    <phoneticPr fontId="1"/>
  </si>
  <si>
    <t>葉山</t>
    <rPh sb="0" eb="2">
      <t>ハヤマ</t>
    </rPh>
    <phoneticPr fontId="1"/>
  </si>
  <si>
    <t>○</t>
    <phoneticPr fontId="1"/>
  </si>
  <si>
    <t>チェック</t>
    <phoneticPr fontId="1"/>
  </si>
  <si>
    <t>実績入力シート</t>
    <rPh sb="0" eb="2">
      <t>ジッセキ</t>
    </rPh>
    <rPh sb="2" eb="4">
      <t>ニュウリョク</t>
    </rPh>
    <phoneticPr fontId="1"/>
  </si>
  <si>
    <t>介護予防支援・介護予防ケアマネジメント業務報告書</t>
    <rPh sb="0" eb="2">
      <t>カイゴ</t>
    </rPh>
    <rPh sb="2" eb="4">
      <t>ヨボウ</t>
    </rPh>
    <rPh sb="4" eb="6">
      <t>シエン</t>
    </rPh>
    <rPh sb="7" eb="9">
      <t>カイゴ</t>
    </rPh>
    <rPh sb="9" eb="11">
      <t>ヨボウ</t>
    </rPh>
    <rPh sb="19" eb="21">
      <t>ギョウム</t>
    </rPh>
    <rPh sb="21" eb="24">
      <t>ホウコクショ</t>
    </rPh>
    <phoneticPr fontId="1"/>
  </si>
  <si>
    <t>提供年</t>
    <rPh sb="0" eb="2">
      <t>テイキョウ</t>
    </rPh>
    <rPh sb="2" eb="3">
      <t>ネン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</si>
  <si>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</si>
  <si>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</si>
  <si>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R5</t>
    <phoneticPr fontId="1"/>
  </si>
  <si>
    <t>R4</t>
    <phoneticPr fontId="1"/>
  </si>
  <si>
    <t>R3</t>
    <phoneticPr fontId="1"/>
  </si>
  <si>
    <t>R2</t>
    <phoneticPr fontId="1"/>
  </si>
  <si>
    <t>○請求情報</t>
    <rPh sb="1" eb="3">
      <t>セイキュウ</t>
    </rPh>
    <rPh sb="3" eb="5">
      <t>ジョウホウ</t>
    </rPh>
    <phoneticPr fontId="1"/>
  </si>
  <si>
    <t>審査月</t>
    <rPh sb="0" eb="2">
      <t>シンサ</t>
    </rPh>
    <rPh sb="2" eb="3">
      <t>ヅキ</t>
    </rPh>
    <phoneticPr fontId="1"/>
  </si>
  <si>
    <t>請求年月日</t>
    <rPh sb="0" eb="2">
      <t>セイキュウ</t>
    </rPh>
    <rPh sb="2" eb="5">
      <t>ネンガッピ</t>
    </rPh>
    <phoneticPr fontId="1"/>
  </si>
  <si>
    <t>令和○年○月</t>
    <rPh sb="0" eb="2">
      <t>レイワ</t>
    </rPh>
    <rPh sb="3" eb="4">
      <t>ネン</t>
    </rPh>
    <rPh sb="5" eb="6">
      <t>ガツ</t>
    </rPh>
    <phoneticPr fontId="1"/>
  </si>
  <si>
    <t>令和○年○月○日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</si>
  <si>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栗東</t>
    <rPh sb="0" eb="2">
      <t>リットウ</t>
    </rPh>
    <phoneticPr fontId="1"/>
  </si>
  <si>
    <t>栗東番号</t>
    <rPh sb="0" eb="2">
      <t>リットウ</t>
    </rPh>
    <rPh sb="2" eb="4">
      <t>バンゴウ</t>
    </rPh>
    <phoneticPr fontId="1"/>
  </si>
  <si>
    <t>栗東西</t>
    <rPh sb="0" eb="2">
      <t>リットウ</t>
    </rPh>
    <rPh sb="2" eb="3">
      <t>ニシ</t>
    </rPh>
    <phoneticPr fontId="1"/>
  </si>
  <si>
    <t>栗東西番号</t>
    <rPh sb="0" eb="2">
      <t>リットウ</t>
    </rPh>
    <rPh sb="2" eb="3">
      <t>ニシ</t>
    </rPh>
    <rPh sb="3" eb="5">
      <t>バンゴウ</t>
    </rPh>
    <phoneticPr fontId="1"/>
  </si>
  <si>
    <t>葉山</t>
    <rPh sb="0" eb="2">
      <t>ハヤマ</t>
    </rPh>
    <phoneticPr fontId="1"/>
  </si>
  <si>
    <t>葉山番号</t>
    <rPh sb="0" eb="2">
      <t>ハヤマ</t>
    </rPh>
    <rPh sb="2" eb="4">
      <t>バンゴウ</t>
    </rPh>
    <phoneticPr fontId="1"/>
  </si>
  <si>
    <t>提供年月</t>
    <rPh sb="0" eb="2">
      <t>テイキョウ</t>
    </rPh>
    <rPh sb="2" eb="4">
      <t>ネンゲツ</t>
    </rPh>
    <phoneticPr fontId="1"/>
  </si>
  <si>
    <t>りっとう　たろう</t>
    <phoneticPr fontId="1"/>
  </si>
  <si>
    <t>栗東　太郎</t>
    <rPh sb="0" eb="2">
      <t>リットウ</t>
    </rPh>
    <rPh sb="3" eb="5">
      <t>タロウ</t>
    </rPh>
    <phoneticPr fontId="1"/>
  </si>
  <si>
    <t>介護予防支援</t>
    <rPh sb="0" eb="2">
      <t>カイゴ</t>
    </rPh>
    <rPh sb="2" eb="4">
      <t>ヨボウ</t>
    </rPh>
    <rPh sb="4" eb="6">
      <t>シエン</t>
    </rPh>
    <phoneticPr fontId="1"/>
  </si>
  <si>
    <t>介護予防ケアマネジメント</t>
    <rPh sb="0" eb="2">
      <t>カイゴ</t>
    </rPh>
    <rPh sb="2" eb="4">
      <t>ヨボウ</t>
    </rPh>
    <phoneticPr fontId="1"/>
  </si>
  <si>
    <t>合計</t>
    <rPh sb="0" eb="2">
      <t>ゴウケイ</t>
    </rPh>
    <phoneticPr fontId="1"/>
  </si>
  <si>
    <t>総合計</t>
    <rPh sb="0" eb="1">
      <t>ソウ</t>
    </rPh>
    <rPh sb="1" eb="3">
      <t>ゴウケイ</t>
    </rPh>
    <phoneticPr fontId="1"/>
  </si>
  <si>
    <t>過誤入力シート</t>
    <rPh sb="0" eb="2">
      <t>カゴ</t>
    </rPh>
    <rPh sb="2" eb="4">
      <t>ニュウリョク</t>
    </rPh>
    <phoneticPr fontId="1"/>
  </si>
  <si>
    <t>介護予防支援費・介護予防ケアマネジメント費　過誤申立書</t>
    <rPh sb="0" eb="2">
      <t>カイゴ</t>
    </rPh>
    <rPh sb="2" eb="4">
      <t>ヨボウ</t>
    </rPh>
    <rPh sb="4" eb="6">
      <t>シエン</t>
    </rPh>
    <rPh sb="6" eb="7">
      <t>ヒ</t>
    </rPh>
    <rPh sb="8" eb="10">
      <t>カイゴ</t>
    </rPh>
    <rPh sb="10" eb="12">
      <t>ヨボウ</t>
    </rPh>
    <rPh sb="20" eb="21">
      <t>ヒ</t>
    </rPh>
    <rPh sb="22" eb="24">
      <t>カゴ</t>
    </rPh>
    <rPh sb="24" eb="27">
      <t>モウシタテショ</t>
    </rPh>
    <phoneticPr fontId="1"/>
  </si>
  <si>
    <t>介護予防ｹｱﾏﾈｼﾞﾒﾝﾄ</t>
    <rPh sb="0" eb="2">
      <t>カイゴ</t>
    </rPh>
    <rPh sb="2" eb="4">
      <t>ヨボウ</t>
    </rPh>
    <phoneticPr fontId="1"/>
  </si>
  <si>
    <t>保留</t>
    <rPh sb="0" eb="2">
      <t>ホリュウ</t>
    </rPh>
    <phoneticPr fontId="1"/>
  </si>
  <si>
    <t>前月比でサービス変更</t>
    <rPh sb="0" eb="3">
      <t>ゼンゲツヒ</t>
    </rPh>
    <rPh sb="8" eb="10">
      <t>ヘンコウ</t>
    </rPh>
    <phoneticPr fontId="1"/>
  </si>
  <si>
    <t>当月実績なし</t>
    <rPh sb="0" eb="2">
      <t>トウゲツ</t>
    </rPh>
    <rPh sb="2" eb="4">
      <t>ジッセキ</t>
    </rPh>
    <phoneticPr fontId="1"/>
  </si>
  <si>
    <t>介護予防支援・介護予防ケアマネジメント業務　その他報告書</t>
    <rPh sb="0" eb="2">
      <t>カイゴ</t>
    </rPh>
    <rPh sb="2" eb="4">
      <t>ヨボウ</t>
    </rPh>
    <rPh sb="4" eb="6">
      <t>シエン</t>
    </rPh>
    <rPh sb="7" eb="9">
      <t>カイゴ</t>
    </rPh>
    <rPh sb="9" eb="11">
      <t>ヨボウ</t>
    </rPh>
    <rPh sb="19" eb="21">
      <t>ギョウム</t>
    </rPh>
    <rPh sb="24" eb="25">
      <t>タ</t>
    </rPh>
    <rPh sb="25" eb="28">
      <t>ホウコクショ</t>
    </rPh>
    <phoneticPr fontId="1"/>
  </si>
  <si>
    <t>○保留ケース</t>
    <rPh sb="1" eb="3">
      <t>ホリュウ</t>
    </rPh>
    <phoneticPr fontId="1"/>
  </si>
  <si>
    <t>○前月比でサービス変更ありケース</t>
    <rPh sb="1" eb="4">
      <t>ゼンゲツヒ</t>
    </rPh>
    <rPh sb="9" eb="11">
      <t>ヘンコウ</t>
    </rPh>
    <phoneticPr fontId="1"/>
  </si>
  <si>
    <t>○当月利用実績なしケース</t>
    <rPh sb="1" eb="3">
      <t>トウゲツ</t>
    </rPh>
    <rPh sb="3" eb="5">
      <t>リヨウ</t>
    </rPh>
    <rPh sb="5" eb="7">
      <t>ジッセキ</t>
    </rPh>
    <phoneticPr fontId="1"/>
  </si>
  <si>
    <t>栗東保留</t>
    <rPh sb="0" eb="2">
      <t>リットウ</t>
    </rPh>
    <rPh sb="2" eb="4">
      <t>ホリュウ</t>
    </rPh>
    <phoneticPr fontId="1"/>
  </si>
  <si>
    <t>栗東保留番号</t>
    <rPh sb="0" eb="2">
      <t>リットウ</t>
    </rPh>
    <rPh sb="2" eb="4">
      <t>ホリュウ</t>
    </rPh>
    <rPh sb="4" eb="6">
      <t>バンゴウ</t>
    </rPh>
    <phoneticPr fontId="1"/>
  </si>
  <si>
    <t>栗東前月比</t>
    <rPh sb="0" eb="2">
      <t>リットウ</t>
    </rPh>
    <rPh sb="2" eb="5">
      <t>ゼンゲツヒ</t>
    </rPh>
    <phoneticPr fontId="1"/>
  </si>
  <si>
    <t>栗東前月比番号</t>
    <rPh sb="0" eb="2">
      <t>リットウ</t>
    </rPh>
    <rPh sb="2" eb="5">
      <t>ゼンゲツヒ</t>
    </rPh>
    <rPh sb="5" eb="7">
      <t>バンゴウ</t>
    </rPh>
    <phoneticPr fontId="1"/>
  </si>
  <si>
    <t>栗東実績</t>
    <rPh sb="0" eb="2">
      <t>リットウ</t>
    </rPh>
    <rPh sb="2" eb="4">
      <t>ジッセキ</t>
    </rPh>
    <phoneticPr fontId="1"/>
  </si>
  <si>
    <t>栗東実績番号</t>
    <rPh sb="0" eb="2">
      <t>リットウ</t>
    </rPh>
    <rPh sb="2" eb="4">
      <t>ジッセキ</t>
    </rPh>
    <rPh sb="4" eb="6">
      <t>バンゴウ</t>
    </rPh>
    <phoneticPr fontId="1"/>
  </si>
  <si>
    <t>委託連携加算</t>
    <rPh sb="0" eb="2">
      <t>イタク</t>
    </rPh>
    <rPh sb="2" eb="4">
      <t>レンケイ</t>
    </rPh>
    <rPh sb="4" eb="6">
      <t>カサン</t>
    </rPh>
    <phoneticPr fontId="1"/>
  </si>
  <si>
    <t>7桁入力 0000999など</t>
    <rPh sb="1" eb="2">
      <t>ケタ</t>
    </rPh>
    <rPh sb="2" eb="4">
      <t>ニュウリョク</t>
    </rPh>
    <phoneticPr fontId="1"/>
  </si>
  <si>
    <t>介護予防支援・介護予防ケアマネジメント業務報告書兼 請求書</t>
    <rPh sb="0" eb="2">
      <t>カイゴ</t>
    </rPh>
    <rPh sb="2" eb="4">
      <t>ヨボウ</t>
    </rPh>
    <rPh sb="4" eb="6">
      <t>シエン</t>
    </rPh>
    <rPh sb="7" eb="9">
      <t>カイゴ</t>
    </rPh>
    <rPh sb="9" eb="11">
      <t>ヨボウ</t>
    </rPh>
    <rPh sb="19" eb="21">
      <t>ギョウム</t>
    </rPh>
    <rPh sb="21" eb="24">
      <t>ホウコクショ</t>
    </rPh>
    <rPh sb="24" eb="25">
      <t>ケン</t>
    </rPh>
    <rPh sb="26" eb="29">
      <t>セイキュウショ</t>
    </rPh>
    <phoneticPr fontId="1"/>
  </si>
  <si>
    <t>計画作成</t>
    <rPh sb="0" eb="2">
      <t>ケイカク</t>
    </rPh>
    <rPh sb="2" eb="4">
      <t>サクセイ</t>
    </rPh>
    <phoneticPr fontId="1"/>
  </si>
  <si>
    <t>栗東西前月比</t>
    <rPh sb="0" eb="2">
      <t>リットウ</t>
    </rPh>
    <rPh sb="2" eb="3">
      <t>ニシ</t>
    </rPh>
    <rPh sb="3" eb="6">
      <t>ゼンゲツヒ</t>
    </rPh>
    <phoneticPr fontId="1"/>
  </si>
  <si>
    <t>栗東西前月比番号</t>
    <rPh sb="0" eb="2">
      <t>リットウ</t>
    </rPh>
    <rPh sb="2" eb="3">
      <t>ニシ</t>
    </rPh>
    <rPh sb="3" eb="6">
      <t>ゼンゲツヒ</t>
    </rPh>
    <rPh sb="6" eb="8">
      <t>バンゴウ</t>
    </rPh>
    <phoneticPr fontId="1"/>
  </si>
  <si>
    <t>栗東西保留</t>
    <rPh sb="0" eb="2">
      <t>リットウ</t>
    </rPh>
    <rPh sb="2" eb="3">
      <t>ニシ</t>
    </rPh>
    <rPh sb="3" eb="5">
      <t>ホリュウ</t>
    </rPh>
    <phoneticPr fontId="1"/>
  </si>
  <si>
    <t>栗東西保留番号</t>
    <rPh sb="0" eb="2">
      <t>リットウ</t>
    </rPh>
    <rPh sb="2" eb="3">
      <t>ニシ</t>
    </rPh>
    <rPh sb="3" eb="5">
      <t>ホリュウ</t>
    </rPh>
    <rPh sb="5" eb="7">
      <t>バンゴウ</t>
    </rPh>
    <phoneticPr fontId="1"/>
  </si>
  <si>
    <t>栗東西実績</t>
    <rPh sb="0" eb="2">
      <t>リットウ</t>
    </rPh>
    <rPh sb="2" eb="3">
      <t>ニシ</t>
    </rPh>
    <rPh sb="3" eb="5">
      <t>ジッセキ</t>
    </rPh>
    <phoneticPr fontId="1"/>
  </si>
  <si>
    <t>栗東西実績番号</t>
    <rPh sb="0" eb="2">
      <t>リットウ</t>
    </rPh>
    <rPh sb="2" eb="3">
      <t>ニシ</t>
    </rPh>
    <rPh sb="3" eb="5">
      <t>ジッセキ</t>
    </rPh>
    <rPh sb="5" eb="7">
      <t>バンゴウ</t>
    </rPh>
    <phoneticPr fontId="1"/>
  </si>
  <si>
    <t>葉山前月比</t>
    <rPh sb="0" eb="2">
      <t>ハヤマ</t>
    </rPh>
    <rPh sb="2" eb="5">
      <t>ゼンゲツヒ</t>
    </rPh>
    <phoneticPr fontId="1"/>
  </si>
  <si>
    <t>葉山前月比番号</t>
    <rPh sb="0" eb="2">
      <t>ハヤマ</t>
    </rPh>
    <rPh sb="2" eb="5">
      <t>ゼンゲツヒ</t>
    </rPh>
    <rPh sb="5" eb="7">
      <t>バンゴウ</t>
    </rPh>
    <phoneticPr fontId="1"/>
  </si>
  <si>
    <t>葉山保留</t>
    <rPh sb="0" eb="2">
      <t>ハヤマ</t>
    </rPh>
    <rPh sb="2" eb="4">
      <t>ホリュウ</t>
    </rPh>
    <phoneticPr fontId="1"/>
  </si>
  <si>
    <t>葉山保留番号</t>
    <rPh sb="0" eb="2">
      <t>ハヤマ</t>
    </rPh>
    <rPh sb="2" eb="4">
      <t>ホリュウ</t>
    </rPh>
    <rPh sb="4" eb="6">
      <t>バンゴウ</t>
    </rPh>
    <phoneticPr fontId="1"/>
  </si>
  <si>
    <t>葉山実績</t>
    <rPh sb="0" eb="2">
      <t>ハヤマ</t>
    </rPh>
    <rPh sb="2" eb="4">
      <t>ジッセキ</t>
    </rPh>
    <phoneticPr fontId="1"/>
  </si>
  <si>
    <t>葉山実績番号</t>
    <rPh sb="0" eb="2">
      <t>ハヤマ</t>
    </rPh>
    <rPh sb="2" eb="4">
      <t>ジッセキ</t>
    </rPh>
    <rPh sb="4" eb="6">
      <t>バンゴウ</t>
    </rPh>
    <phoneticPr fontId="1"/>
  </si>
  <si>
    <t>（請求者）　</t>
    <rPh sb="1" eb="4">
      <t>セイキュウシャ</t>
    </rPh>
    <phoneticPr fontId="1"/>
  </si>
  <si>
    <t>事業所基本情報入力シート</t>
    <rPh sb="0" eb="2">
      <t>ジギョウ</t>
    </rPh>
    <rPh sb="2" eb="3">
      <t>ショ</t>
    </rPh>
    <rPh sb="3" eb="5">
      <t>キホン</t>
    </rPh>
    <rPh sb="5" eb="7">
      <t>ジョウホウ</t>
    </rPh>
    <rPh sb="7" eb="9">
      <t>ニュウリョク</t>
    </rPh>
    <phoneticPr fontId="1"/>
  </si>
  <si>
    <t>介護予防支援費・介護予防ケアマネジメント</t>
    <rPh sb="0" eb="2">
      <t>カイゴ</t>
    </rPh>
    <rPh sb="2" eb="4">
      <t>ヨボウ</t>
    </rPh>
    <rPh sb="4" eb="6">
      <t>シエン</t>
    </rPh>
    <rPh sb="6" eb="7">
      <t>ヒ</t>
    </rPh>
    <rPh sb="8" eb="10">
      <t>カイゴ</t>
    </rPh>
    <rPh sb="10" eb="12">
      <t>ヨボウ</t>
    </rPh>
    <phoneticPr fontId="1"/>
  </si>
  <si>
    <t>介護予防支援費・介護予防ケアマネジメント　初回加算</t>
    <rPh sb="0" eb="2">
      <t>カイゴ</t>
    </rPh>
    <rPh sb="2" eb="4">
      <t>ヨボウ</t>
    </rPh>
    <rPh sb="4" eb="6">
      <t>シエン</t>
    </rPh>
    <rPh sb="6" eb="7">
      <t>ヒ</t>
    </rPh>
    <rPh sb="8" eb="10">
      <t>カイゴ</t>
    </rPh>
    <rPh sb="10" eb="12">
      <t>ヨボウ</t>
    </rPh>
    <rPh sb="21" eb="23">
      <t>ショカイ</t>
    </rPh>
    <rPh sb="23" eb="25">
      <t>カサン</t>
    </rPh>
    <phoneticPr fontId="1"/>
  </si>
  <si>
    <t>介護予防支援費・介護予防ケアマネジメント　委託連携加算</t>
    <rPh sb="0" eb="2">
      <t>カイゴ</t>
    </rPh>
    <rPh sb="2" eb="4">
      <t>ヨボウ</t>
    </rPh>
    <rPh sb="4" eb="6">
      <t>シエン</t>
    </rPh>
    <rPh sb="6" eb="7">
      <t>ヒ</t>
    </rPh>
    <rPh sb="8" eb="10">
      <t>カイゴ</t>
    </rPh>
    <rPh sb="10" eb="12">
      <t>ヨボウ</t>
    </rPh>
    <rPh sb="21" eb="23">
      <t>イタク</t>
    </rPh>
    <rPh sb="23" eb="25">
      <t>レンケイ</t>
    </rPh>
    <rPh sb="25" eb="27">
      <t>カサン</t>
    </rPh>
    <phoneticPr fontId="1"/>
  </si>
  <si>
    <t>請求事業者名称</t>
    <rPh sb="0" eb="2">
      <t>セイキュウ</t>
    </rPh>
    <rPh sb="2" eb="5">
      <t>ジギョウシャ</t>
    </rPh>
    <rPh sb="5" eb="7">
      <t>メイショウ</t>
    </rPh>
    <phoneticPr fontId="1"/>
  </si>
  <si>
    <t>○請求者情報</t>
    <rPh sb="1" eb="4">
      <t>セイキュウシャ</t>
    </rPh>
    <rPh sb="4" eb="6">
      <t>ジョウホウ</t>
    </rPh>
    <phoneticPr fontId="1"/>
  </si>
  <si>
    <t>居宅介護支援事業所名</t>
    <rPh sb="0" eb="2">
      <t>キョタク</t>
    </rPh>
    <rPh sb="2" eb="4">
      <t>カイゴ</t>
    </rPh>
    <rPh sb="4" eb="6">
      <t>シエン</t>
    </rPh>
    <rPh sb="6" eb="9">
      <t>ジギョウショ</t>
    </rPh>
    <rPh sb="9" eb="10">
      <t>メイ</t>
    </rPh>
    <phoneticPr fontId="1"/>
  </si>
  <si>
    <t>○○居宅介護支援事業所など</t>
    <rPh sb="2" eb="4">
      <t>キョタク</t>
    </rPh>
    <rPh sb="4" eb="6">
      <t>カイゴ</t>
    </rPh>
    <rPh sb="6" eb="8">
      <t>シエン</t>
    </rPh>
    <rPh sb="8" eb="11">
      <t>ジギョウショ</t>
    </rPh>
    <phoneticPr fontId="1"/>
  </si>
  <si>
    <t>記入例</t>
    <rPh sb="0" eb="2">
      <t>キニュウ</t>
    </rPh>
    <rPh sb="2" eb="3">
      <t>レイ</t>
    </rPh>
    <phoneticPr fontId="1"/>
  </si>
  <si>
    <t>○事業所名</t>
    <rPh sb="1" eb="4">
      <t>ジギョウショ</t>
    </rPh>
    <rPh sb="4" eb="5">
      <t>メイ</t>
    </rPh>
    <phoneticPr fontId="1"/>
  </si>
  <si>
    <t>請求宛て</t>
    <rPh sb="0" eb="2">
      <t>セイキュウ</t>
    </rPh>
    <rPh sb="2" eb="3">
      <t>ア</t>
    </rPh>
    <phoneticPr fontId="1"/>
  </si>
  <si>
    <t>No</t>
    <phoneticPr fontId="1"/>
  </si>
  <si>
    <t>　業務委託契約書に基づき介護予防支援・介護予防ケアマネジメント業務が完了しましたので、別紙のとおり報告するとともに、次のとおり請求します。</t>
    <rPh sb="1" eb="3">
      <t>ギョウム</t>
    </rPh>
    <rPh sb="3" eb="5">
      <t>イタク</t>
    </rPh>
    <rPh sb="5" eb="8">
      <t>ケイヤクショ</t>
    </rPh>
    <rPh sb="9" eb="10">
      <t>モト</t>
    </rPh>
    <rPh sb="12" eb="14">
      <t>カイゴ</t>
    </rPh>
    <rPh sb="14" eb="16">
      <t>ヨボウ</t>
    </rPh>
    <rPh sb="16" eb="18">
      <t>シエン</t>
    </rPh>
    <rPh sb="19" eb="21">
      <t>カイゴ</t>
    </rPh>
    <rPh sb="21" eb="23">
      <t>ヨボウ</t>
    </rPh>
    <rPh sb="31" eb="33">
      <t>ギョウム</t>
    </rPh>
    <rPh sb="34" eb="36">
      <t>カンリョウ</t>
    </rPh>
    <rPh sb="43" eb="44">
      <t>ベツ</t>
    </rPh>
    <rPh sb="44" eb="45">
      <t>カミ</t>
    </rPh>
    <rPh sb="49" eb="51">
      <t>ホウコク</t>
    </rPh>
    <rPh sb="58" eb="59">
      <t>ツギ</t>
    </rPh>
    <rPh sb="63" eb="65">
      <t>セイキュウ</t>
    </rPh>
    <phoneticPr fontId="1"/>
  </si>
  <si>
    <t>介護予防支援・介護予防ケアマネジメント業務が完了しましたので報告します。</t>
    <rPh sb="0" eb="2">
      <t>カイゴ</t>
    </rPh>
    <rPh sb="2" eb="4">
      <t>ヨボウ</t>
    </rPh>
    <rPh sb="4" eb="6">
      <t>シエン</t>
    </rPh>
    <rPh sb="7" eb="9">
      <t>カイゴ</t>
    </rPh>
    <rPh sb="9" eb="11">
      <t>ヨボウ</t>
    </rPh>
    <rPh sb="19" eb="21">
      <t>ギョウム</t>
    </rPh>
    <rPh sb="22" eb="24">
      <t>カンリョウ</t>
    </rPh>
    <rPh sb="30" eb="32">
      <t>ホウコク</t>
    </rPh>
    <phoneticPr fontId="1"/>
  </si>
  <si>
    <t>下記の介護予防支援・介護予防ケアマネジメント業務について、過誤を申し立てます。</t>
    <rPh sb="0" eb="2">
      <t>カキ</t>
    </rPh>
    <rPh sb="3" eb="5">
      <t>カイゴ</t>
    </rPh>
    <rPh sb="5" eb="7">
      <t>ヨボウ</t>
    </rPh>
    <rPh sb="7" eb="9">
      <t>シエン</t>
    </rPh>
    <rPh sb="10" eb="12">
      <t>カイゴ</t>
    </rPh>
    <rPh sb="12" eb="14">
      <t>ヨボウ</t>
    </rPh>
    <rPh sb="22" eb="24">
      <t>ギョウム</t>
    </rPh>
    <rPh sb="29" eb="31">
      <t>カゴ</t>
    </rPh>
    <rPh sb="32" eb="33">
      <t>モウ</t>
    </rPh>
    <rPh sb="34" eb="35">
      <t>タ</t>
    </rPh>
    <phoneticPr fontId="1"/>
  </si>
  <si>
    <t>センター長　永原　聡</t>
    <rPh sb="4" eb="5">
      <t>チョウ</t>
    </rPh>
    <rPh sb="6" eb="8">
      <t>ナガハラ</t>
    </rPh>
    <rPh sb="9" eb="10">
      <t>サトシ</t>
    </rPh>
    <phoneticPr fontId="1"/>
  </si>
  <si>
    <t>センター長　坂田　恵子</t>
    <rPh sb="4" eb="5">
      <t>チョウ</t>
    </rPh>
    <rPh sb="6" eb="8">
      <t>サカタ</t>
    </rPh>
    <rPh sb="9" eb="11">
      <t>ケイコ</t>
    </rPh>
    <phoneticPr fontId="1"/>
  </si>
  <si>
    <t>センター長　船元　美穂</t>
    <rPh sb="4" eb="5">
      <t>チョウ</t>
    </rPh>
    <rPh sb="6" eb="8">
      <t>フナモト</t>
    </rPh>
    <rPh sb="9" eb="11">
      <t>ミホ</t>
    </rPh>
    <phoneticPr fontId="1"/>
  </si>
  <si>
    <t>R6</t>
    <phoneticPr fontId="1"/>
  </si>
  <si>
    <t>センター長　様</t>
    <rPh sb="4" eb="5">
      <t>チョウ</t>
    </rPh>
    <rPh sb="6" eb="7">
      <t>サマ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</si>
</sst>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General&quot;件&quot;"/>
    <numFmt numFmtId="177" formatCode="&quot;金&quot;#,##0&quot;円&quot;;&quot;金&quot;\-#,##0&quot;円&quot;"/>
    <numFmt numFmtId="178" formatCode="#"/>
    <numFmt numFmtId="179" formatCode="#,##0&quot;円&quot;;\-#,##0&quot;円&quot;"/>
    <numFmt numFmtId="180" formatCode="[$-411]ggge&quot;年&quot;m&quot;月&quot;d&quot;日&quot;;@"/>
  </numFmts>
  <fonts count="18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2"/>
      <color theme="1"/>
      <name val="游ゴシック"/>
      <family val="2"/>
      <scheme val="minor"/>
    </font>
    <font>
      <sz val="14"/>
      <color theme="1"/>
      <name val="游ゴシック"/>
      <family val="2"/>
      <scheme val="minor"/>
    </font>
    <font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u/>
      <sz val="14"/>
      <color theme="1"/>
      <name val="游ゴシック"/>
      <family val="3"/>
      <charset val="128"/>
      <scheme val="minor"/>
    </font>
    <font>
      <sz val="11"/>
      <color rgb="FFFF0000"/>
      <name val="游ゴシック"/>
      <family val="2"/>
      <scheme val="minor"/>
    </font>
    <font>
      <b/>
      <sz val="16"/>
      <name val="游ゴシック"/>
      <family val="3"/>
      <charset val="128"/>
      <scheme val="minor"/>
    </font>
    <font>
      <sz val="9"/>
      <color theme="1"/>
      <name val="游ゴシック"/>
      <family val="2"/>
      <scheme val="minor"/>
    </font>
    <font>
      <sz val="9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6"/>
      <color rgb="FFFF0000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6"/>
      <color indexed="81"/>
      <name val="MS P ゴシック"/>
      <family val="3"/>
      <charset val="128"/>
    </font>
    <font>
      <b/>
      <sz val="14"/>
      <color indexed="81"/>
      <name val="MS P 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/>
    <xf numFmtId="0" fontId="0" fillId="0" borderId="0" xfId="0" applyFill="1" applyBorder="1" applyAlignment="1">
      <alignment horizontal="left" vertical="center"/>
    </xf>
    <xf numFmtId="0" fontId="0" fillId="0" borderId="0" xfId="0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10" fillId="0" borderId="0" xfId="0" applyFont="1"/>
    <xf numFmtId="0" fontId="0" fillId="0" borderId="2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0" fillId="4" borderId="1" xfId="0" applyFill="1" applyBorder="1"/>
    <xf numFmtId="0" fontId="2" fillId="0" borderId="0" xfId="0" applyFont="1" applyFill="1" applyAlignment="1"/>
    <xf numFmtId="0" fontId="0" fillId="0" borderId="0" xfId="0" applyFill="1"/>
    <xf numFmtId="0" fontId="2" fillId="0" borderId="0" xfId="0" applyFont="1" applyAlignment="1"/>
    <xf numFmtId="0" fontId="11" fillId="0" borderId="0" xfId="0" applyFont="1"/>
    <xf numFmtId="0" fontId="12" fillId="0" borderId="0" xfId="0" applyFont="1"/>
    <xf numFmtId="58" fontId="0" fillId="0" borderId="0" xfId="0" applyNumberFormat="1" applyFill="1"/>
    <xf numFmtId="0" fontId="0" fillId="0" borderId="1" xfId="0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/>
    <xf numFmtId="0" fontId="4" fillId="0" borderId="0" xfId="0" applyFont="1" applyFill="1" applyAlignment="1"/>
    <xf numFmtId="0" fontId="0" fillId="0" borderId="1" xfId="0" applyBorder="1"/>
    <xf numFmtId="0" fontId="0" fillId="5" borderId="1" xfId="0" applyFill="1" applyBorder="1"/>
    <xf numFmtId="0" fontId="0" fillId="6" borderId="1" xfId="0" applyFill="1" applyBorder="1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5" fillId="0" borderId="0" xfId="0" applyFont="1"/>
    <xf numFmtId="0" fontId="6" fillId="0" borderId="0" xfId="0" applyFont="1" applyFill="1" applyBorder="1" applyAlignment="1">
      <alignment shrinkToFit="1"/>
    </xf>
    <xf numFmtId="0" fontId="0" fillId="0" borderId="0" xfId="0" applyAlignment="1">
      <alignment shrinkToFit="1"/>
    </xf>
    <xf numFmtId="0" fontId="0" fillId="3" borderId="1" xfId="0" applyFill="1" applyBorder="1" applyAlignment="1" applyProtection="1">
      <alignment horizontal="center"/>
      <protection locked="0"/>
    </xf>
    <xf numFmtId="180" fontId="0" fillId="3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 shrinkToFit="1"/>
      <protection locked="0"/>
    </xf>
    <xf numFmtId="49" fontId="0" fillId="3" borderId="1" xfId="0" applyNumberFormat="1" applyFill="1" applyBorder="1" applyAlignment="1" applyProtection="1">
      <alignment horizontal="center" shrinkToFit="1"/>
      <protection locked="0"/>
    </xf>
    <xf numFmtId="0" fontId="0" fillId="3" borderId="1" xfId="0" applyFill="1" applyBorder="1" applyProtection="1">
      <protection locked="0"/>
    </xf>
    <xf numFmtId="0" fontId="6" fillId="0" borderId="1" xfId="0" applyFont="1" applyFill="1" applyBorder="1"/>
    <xf numFmtId="58" fontId="0" fillId="0" borderId="0" xfId="0" applyNumberFormat="1" applyFill="1" applyAlignment="1"/>
    <xf numFmtId="0" fontId="13" fillId="0" borderId="0" xfId="0" applyFont="1" applyAlignment="1"/>
    <xf numFmtId="0" fontId="5" fillId="7" borderId="1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right"/>
    </xf>
    <xf numFmtId="0" fontId="6" fillId="0" borderId="1" xfId="0" applyFont="1" applyFill="1" applyBorder="1" applyAlignment="1">
      <alignment horizontal="center" shrinkToFit="1"/>
    </xf>
    <xf numFmtId="0" fontId="4" fillId="0" borderId="0" xfId="0" applyFont="1" applyFill="1"/>
    <xf numFmtId="0" fontId="4" fillId="0" borderId="0" xfId="0" applyFont="1" applyFill="1" applyAlignment="1">
      <alignment horizontal="right"/>
    </xf>
    <xf numFmtId="0" fontId="7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/>
    <xf numFmtId="179" fontId="7" fillId="0" borderId="1" xfId="0" applyNumberFormat="1" applyFont="1" applyFill="1" applyBorder="1"/>
    <xf numFmtId="0" fontId="7" fillId="0" borderId="7" xfId="0" applyFont="1" applyFill="1" applyBorder="1" applyAlignment="1"/>
    <xf numFmtId="0" fontId="7" fillId="0" borderId="3" xfId="0" applyFont="1" applyFill="1" applyBorder="1" applyAlignment="1"/>
    <xf numFmtId="0" fontId="7" fillId="0" borderId="4" xfId="0" applyFont="1" applyFill="1" applyBorder="1" applyAlignment="1"/>
    <xf numFmtId="176" fontId="7" fillId="0" borderId="15" xfId="0" applyNumberFormat="1" applyFont="1" applyFill="1" applyBorder="1"/>
    <xf numFmtId="179" fontId="7" fillId="0" borderId="15" xfId="0" applyNumberFormat="1" applyFont="1" applyFill="1" applyBorder="1"/>
    <xf numFmtId="179" fontId="7" fillId="0" borderId="6" xfId="0" applyNumberFormat="1" applyFont="1" applyFill="1" applyBorder="1"/>
    <xf numFmtId="179" fontId="7" fillId="0" borderId="5" xfId="0" applyNumberFormat="1" applyFont="1" applyFill="1" applyBorder="1"/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right" vertical="center"/>
    </xf>
    <xf numFmtId="178" fontId="6" fillId="0" borderId="1" xfId="0" applyNumberFormat="1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right" vertical="center"/>
    </xf>
    <xf numFmtId="178" fontId="6" fillId="0" borderId="15" xfId="0" applyNumberFormat="1" applyFont="1" applyFill="1" applyBorder="1" applyAlignment="1">
      <alignment horizontal="center" vertical="center"/>
    </xf>
    <xf numFmtId="0" fontId="0" fillId="0" borderId="14" xfId="0" applyFill="1" applyBorder="1"/>
    <xf numFmtId="0" fontId="0" fillId="0" borderId="1" xfId="0" applyFill="1" applyBorder="1"/>
    <xf numFmtId="0" fontId="5" fillId="0" borderId="1" xfId="0" applyFont="1" applyFill="1" applyBorder="1" applyAlignment="1">
      <alignment horizontal="center" vertical="center"/>
    </xf>
    <xf numFmtId="178" fontId="6" fillId="0" borderId="1" xfId="0" applyNumberFormat="1" applyFont="1" applyFill="1" applyBorder="1" applyAlignment="1">
      <alignment horizontal="center"/>
    </xf>
    <xf numFmtId="0" fontId="6" fillId="0" borderId="15" xfId="0" applyFont="1" applyFill="1" applyBorder="1" applyAlignment="1">
      <alignment horizontal="right"/>
    </xf>
    <xf numFmtId="0" fontId="6" fillId="0" borderId="15" xfId="0" applyFont="1" applyFill="1" applyBorder="1"/>
    <xf numFmtId="178" fontId="6" fillId="0" borderId="15" xfId="0" applyNumberFormat="1" applyFont="1" applyFill="1" applyBorder="1" applyAlignment="1">
      <alignment horizontal="center"/>
    </xf>
    <xf numFmtId="0" fontId="0" fillId="0" borderId="0" xfId="0" applyAlignment="1">
      <alignment horizontal="left"/>
    </xf>
    <xf numFmtId="0" fontId="7" fillId="0" borderId="0" xfId="0" applyFont="1"/>
    <xf numFmtId="0" fontId="7" fillId="2" borderId="1" xfId="0" applyFont="1" applyFill="1" applyBorder="1" applyAlignment="1">
      <alignment horizontal="center"/>
    </xf>
    <xf numFmtId="0" fontId="0" fillId="2" borderId="1" xfId="0" applyFill="1" applyBorder="1"/>
    <xf numFmtId="0" fontId="14" fillId="0" borderId="0" xfId="0" applyFont="1" applyAlignment="1">
      <alignment horizontal="left"/>
    </xf>
    <xf numFmtId="178" fontId="0" fillId="0" borderId="0" xfId="0" applyNumberFormat="1" applyFill="1"/>
    <xf numFmtId="0" fontId="3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58" fontId="2" fillId="0" borderId="0" xfId="0" applyNumberFormat="1" applyFont="1" applyFill="1" applyAlignment="1">
      <alignment horizontal="right"/>
    </xf>
    <xf numFmtId="178" fontId="4" fillId="0" borderId="9" xfId="0" applyNumberFormat="1" applyFont="1" applyFill="1" applyBorder="1" applyAlignment="1">
      <alignment horizontal="center" shrinkToFit="1"/>
    </xf>
    <xf numFmtId="178" fontId="4" fillId="0" borderId="12" xfId="0" applyNumberFormat="1" applyFont="1" applyFill="1" applyBorder="1" applyAlignment="1">
      <alignment horizontal="center" shrinkToFit="1"/>
    </xf>
    <xf numFmtId="178" fontId="4" fillId="0" borderId="10" xfId="0" applyNumberFormat="1" applyFont="1" applyFill="1" applyBorder="1" applyAlignment="1">
      <alignment horizontal="center" shrinkToFit="1"/>
    </xf>
    <xf numFmtId="0" fontId="4" fillId="0" borderId="1" xfId="0" applyFont="1" applyFill="1" applyBorder="1" applyAlignment="1">
      <alignment horizontal="center" shrinkToFit="1"/>
    </xf>
    <xf numFmtId="0" fontId="4" fillId="0" borderId="7" xfId="0" applyFont="1" applyFill="1" applyBorder="1" applyAlignment="1">
      <alignment horizontal="center" shrinkToFit="1"/>
    </xf>
    <xf numFmtId="0" fontId="4" fillId="0" borderId="8" xfId="0" applyFont="1" applyFill="1" applyBorder="1" applyAlignment="1">
      <alignment horizontal="center" shrinkToFit="1"/>
    </xf>
    <xf numFmtId="0" fontId="4" fillId="0" borderId="9" xfId="0" applyFont="1" applyFill="1" applyBorder="1" applyAlignment="1">
      <alignment horizontal="center" shrinkToFit="1"/>
    </xf>
    <xf numFmtId="0" fontId="4" fillId="0" borderId="10" xfId="0" applyFont="1" applyFill="1" applyBorder="1" applyAlignment="1">
      <alignment horizontal="center" shrinkToFit="1"/>
    </xf>
    <xf numFmtId="0" fontId="7" fillId="0" borderId="9" xfId="0" applyFont="1" applyFill="1" applyBorder="1" applyAlignment="1">
      <alignment horizontal="center"/>
    </xf>
    <xf numFmtId="0" fontId="7" fillId="0" borderId="12" xfId="0" applyFont="1" applyFill="1" applyBorder="1" applyAlignment="1">
      <alignment horizontal="center"/>
    </xf>
    <xf numFmtId="178" fontId="4" fillId="0" borderId="1" xfId="0" applyNumberFormat="1" applyFont="1" applyFill="1" applyBorder="1" applyAlignment="1">
      <alignment horizontal="center" shrinkToFit="1"/>
    </xf>
    <xf numFmtId="178" fontId="4" fillId="0" borderId="7" xfId="0" applyNumberFormat="1" applyFont="1" applyFill="1" applyBorder="1" applyAlignment="1">
      <alignment horizontal="center" shrinkToFit="1"/>
    </xf>
    <xf numFmtId="178" fontId="4" fillId="0" borderId="11" xfId="0" applyNumberFormat="1" applyFont="1" applyFill="1" applyBorder="1" applyAlignment="1">
      <alignment horizontal="center" shrinkToFit="1"/>
    </xf>
    <xf numFmtId="178" fontId="4" fillId="0" borderId="8" xfId="0" applyNumberFormat="1" applyFont="1" applyFill="1" applyBorder="1" applyAlignment="1">
      <alignment horizontal="center" shrinkToFit="1"/>
    </xf>
    <xf numFmtId="0" fontId="7" fillId="0" borderId="2" xfId="0" applyFont="1" applyFill="1" applyBorder="1" applyAlignment="1">
      <alignment horizontal="left"/>
    </xf>
    <xf numFmtId="0" fontId="7" fillId="0" borderId="3" xfId="0" applyFont="1" applyFill="1" applyBorder="1" applyAlignment="1">
      <alignment horizontal="left"/>
    </xf>
    <xf numFmtId="0" fontId="7" fillId="0" borderId="4" xfId="0" applyFont="1" applyFill="1" applyBorder="1" applyAlignment="1">
      <alignment horizontal="left"/>
    </xf>
    <xf numFmtId="0" fontId="7" fillId="0" borderId="16" xfId="0" applyFont="1" applyFill="1" applyBorder="1" applyAlignment="1">
      <alignment horizontal="left"/>
    </xf>
    <xf numFmtId="0" fontId="7" fillId="0" borderId="19" xfId="0" applyFont="1" applyFill="1" applyBorder="1" applyAlignment="1">
      <alignment horizontal="left"/>
    </xf>
    <xf numFmtId="0" fontId="7" fillId="0" borderId="17" xfId="0" applyFont="1" applyFill="1" applyBorder="1" applyAlignment="1">
      <alignment horizontal="left"/>
    </xf>
    <xf numFmtId="178" fontId="4" fillId="0" borderId="0" xfId="0" applyNumberFormat="1" applyFont="1" applyFill="1" applyAlignment="1">
      <alignment horizontal="left" vertical="center" shrinkToFit="1"/>
    </xf>
    <xf numFmtId="178" fontId="4" fillId="0" borderId="0" xfId="0" applyNumberFormat="1" applyFont="1" applyFill="1" applyAlignment="1">
      <alignment horizontal="center" vertical="center" shrinkToFit="1"/>
    </xf>
    <xf numFmtId="0" fontId="4" fillId="0" borderId="0" xfId="0" applyFont="1" applyFill="1" applyAlignment="1">
      <alignment horizontal="center" vertical="center" shrinkToFit="1"/>
    </xf>
    <xf numFmtId="177" fontId="8" fillId="0" borderId="0" xfId="0" applyNumberFormat="1" applyFont="1" applyFill="1" applyBorder="1" applyAlignment="1">
      <alignment horizontal="center"/>
    </xf>
    <xf numFmtId="0" fontId="7" fillId="0" borderId="13" xfId="0" applyFont="1" applyFill="1" applyBorder="1" applyAlignment="1">
      <alignment horizontal="center"/>
    </xf>
    <xf numFmtId="0" fontId="7" fillId="0" borderId="18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4" fillId="0" borderId="0" xfId="0" applyFont="1" applyFill="1" applyAlignment="1">
      <alignment horizontal="left" wrapText="1"/>
    </xf>
    <xf numFmtId="0" fontId="7" fillId="0" borderId="2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0" fillId="0" borderId="14" xfId="0" applyFill="1" applyBorder="1" applyAlignment="1">
      <alignment horizontal="left"/>
    </xf>
    <xf numFmtId="0" fontId="0" fillId="0" borderId="1" xfId="0" applyFill="1" applyBorder="1" applyAlignment="1">
      <alignment horizontal="left"/>
    </xf>
    <xf numFmtId="0" fontId="0" fillId="0" borderId="14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80" fontId="0" fillId="0" borderId="0" xfId="0" applyNumberFormat="1" applyFill="1" applyAlignment="1">
      <alignment horizontal="right"/>
    </xf>
    <xf numFmtId="58" fontId="0" fillId="0" borderId="0" xfId="0" applyNumberFormat="1" applyFill="1" applyAlignment="1">
      <alignment horizontal="right"/>
    </xf>
    <xf numFmtId="0" fontId="6" fillId="0" borderId="2" xfId="0" applyFont="1" applyFill="1" applyBorder="1" applyAlignment="1">
      <alignment horizontal="center" shrinkToFit="1"/>
    </xf>
    <xf numFmtId="0" fontId="6" fillId="0" borderId="4" xfId="0" applyFont="1" applyFill="1" applyBorder="1" applyAlignment="1">
      <alignment horizontal="center" shrinkToFit="1"/>
    </xf>
    <xf numFmtId="0" fontId="6" fillId="0" borderId="16" xfId="0" applyFont="1" applyFill="1" applyBorder="1" applyAlignment="1">
      <alignment horizontal="center" shrinkToFit="1"/>
    </xf>
    <xf numFmtId="0" fontId="6" fillId="0" borderId="17" xfId="0" applyFont="1" applyFill="1" applyBorder="1" applyAlignment="1">
      <alignment horizontal="center" shrinkToFit="1"/>
    </xf>
    <xf numFmtId="0" fontId="13" fillId="0" borderId="0" xfId="0" applyFont="1" applyFill="1" applyAlignment="1">
      <alignment horizontal="center"/>
    </xf>
    <xf numFmtId="0" fontId="0" fillId="0" borderId="1" xfId="0" applyFill="1" applyBorder="1" applyAlignment="1">
      <alignment horizontal="center"/>
    </xf>
    <xf numFmtId="0" fontId="5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178" fontId="4" fillId="0" borderId="0" xfId="0" applyNumberFormat="1" applyFont="1" applyFill="1" applyAlignment="1">
      <alignment horizontal="left" shrinkToFit="1"/>
    </xf>
    <xf numFmtId="178" fontId="4" fillId="0" borderId="0" xfId="0" applyNumberFormat="1" applyFont="1" applyFill="1" applyAlignment="1">
      <alignment horizont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C21"/>
  <sheetViews>
    <sheetView showWhiteSpace="0" zoomScale="85" zoomScaleNormal="85" zoomScalePageLayoutView="85" workbookViewId="0">
      <selection activeCell="B12" sqref="B12"/>
    </sheetView>
  </sheetViews>
  <sheetFormatPr defaultRowHeight="18.75"/>
  <cols>
    <col min="1" max="1" width="23.25" customWidth="1"/>
    <col min="2" max="2" width="62.5" customWidth="1"/>
    <col min="3" max="3" width="27.625" bestFit="1" customWidth="1"/>
    <col min="33" max="33" width="0" hidden="1" customWidth="1"/>
  </cols>
  <sheetData>
    <row r="1" spans="1:3" ht="25.5">
      <c r="A1" s="31" t="s">
        <v>104</v>
      </c>
    </row>
    <row r="2" spans="1:3" ht="11.25" customHeight="1">
      <c r="A2" s="31"/>
    </row>
    <row r="3" spans="1:3">
      <c r="A3" s="77" t="s">
        <v>113</v>
      </c>
      <c r="C3" t="s">
        <v>112</v>
      </c>
    </row>
    <row r="4" spans="1:3">
      <c r="A4" s="78" t="s">
        <v>110</v>
      </c>
      <c r="B4" s="34"/>
      <c r="C4" t="s">
        <v>111</v>
      </c>
    </row>
    <row r="5" spans="1:3" ht="9" customHeight="1">
      <c r="A5" s="31"/>
    </row>
    <row r="6" spans="1:3">
      <c r="A6" s="5" t="s">
        <v>53</v>
      </c>
      <c r="C6" s="76"/>
    </row>
    <row r="7" spans="1:3">
      <c r="A7" s="7" t="s">
        <v>54</v>
      </c>
      <c r="B7" s="34"/>
      <c r="C7" s="18" t="s">
        <v>56</v>
      </c>
    </row>
    <row r="8" spans="1:3">
      <c r="A8" s="7" t="s">
        <v>55</v>
      </c>
      <c r="B8" s="35"/>
      <c r="C8" s="19" t="s">
        <v>57</v>
      </c>
    </row>
    <row r="9" spans="1:3" ht="9" customHeight="1">
      <c r="C9" s="19"/>
    </row>
    <row r="10" spans="1:3">
      <c r="A10" s="6" t="s">
        <v>109</v>
      </c>
      <c r="C10" s="19"/>
    </row>
    <row r="11" spans="1:3">
      <c r="A11" s="7" t="s">
        <v>108</v>
      </c>
      <c r="B11" s="36"/>
      <c r="C11" s="19"/>
    </row>
    <row r="12" spans="1:3">
      <c r="A12" s="7" t="s">
        <v>19</v>
      </c>
      <c r="B12" s="36"/>
      <c r="C12" s="19" t="s">
        <v>30</v>
      </c>
    </row>
    <row r="13" spans="1:3">
      <c r="A13" s="7" t="s">
        <v>20</v>
      </c>
      <c r="B13" s="36"/>
      <c r="C13" s="19"/>
    </row>
    <row r="14" spans="1:3" ht="9.75" customHeight="1">
      <c r="C14" s="19"/>
    </row>
    <row r="15" spans="1:3">
      <c r="A15" s="5" t="s">
        <v>24</v>
      </c>
      <c r="C15" s="19"/>
    </row>
    <row r="16" spans="1:3">
      <c r="A16" s="7" t="s">
        <v>15</v>
      </c>
      <c r="B16" s="36"/>
      <c r="C16" s="19" t="s">
        <v>29</v>
      </c>
    </row>
    <row r="17" spans="1:3">
      <c r="A17" s="7" t="s">
        <v>27</v>
      </c>
      <c r="B17" s="36"/>
      <c r="C17" s="19" t="s">
        <v>28</v>
      </c>
    </row>
    <row r="18" spans="1:3">
      <c r="A18" s="7" t="s">
        <v>25</v>
      </c>
      <c r="B18" s="36"/>
      <c r="C18" s="19" t="s">
        <v>34</v>
      </c>
    </row>
    <row r="19" spans="1:3">
      <c r="A19" s="7" t="s">
        <v>17</v>
      </c>
      <c r="B19" s="37"/>
      <c r="C19" s="19" t="s">
        <v>88</v>
      </c>
    </row>
    <row r="20" spans="1:3">
      <c r="A20" s="7" t="s">
        <v>26</v>
      </c>
      <c r="B20" s="36"/>
      <c r="C20" s="19" t="s">
        <v>65</v>
      </c>
    </row>
    <row r="21" spans="1:3">
      <c r="A21" s="7" t="s">
        <v>14</v>
      </c>
      <c r="B21" s="36"/>
      <c r="C21" s="19" t="s">
        <v>66</v>
      </c>
    </row>
  </sheetData>
  <sheetProtection sheet="1" objects="1" scenarios="1"/>
  <phoneticPr fontId="1"/>
  <dataValidations count="1">
    <dataValidation type="textLength" allowBlank="1" showInputMessage="1" showErrorMessage="1" sqref="B19">
      <formula1>7</formula1>
      <formula2>7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リスト!$A$2:$A$3</xm:f>
          </x14:formula1>
          <xm:sqref>B18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40"/>
  <sheetViews>
    <sheetView view="pageLayout" zoomScale="85" zoomScaleNormal="100" zoomScalePageLayoutView="85" workbookViewId="0">
      <selection activeCell="F23" sqref="F23"/>
    </sheetView>
  </sheetViews>
  <sheetFormatPr defaultRowHeight="18.75"/>
  <cols>
    <col min="1" max="1" width="4.25" customWidth="1"/>
    <col min="2" max="2" width="8.875" customWidth="1"/>
    <col min="3" max="3" width="11.125" customWidth="1"/>
    <col min="4" max="4" width="26.375" customWidth="1"/>
    <col min="5" max="5" width="15.875" customWidth="1"/>
    <col min="6" max="7" width="4.125" customWidth="1"/>
    <col min="8" max="8" width="5.75" customWidth="1"/>
  </cols>
  <sheetData>
    <row r="1" spans="1:10" ht="19.5">
      <c r="A1" s="83" t="s">
        <v>45</v>
      </c>
      <c r="B1" s="83"/>
      <c r="C1" s="83"/>
      <c r="D1" s="83"/>
      <c r="E1" s="83"/>
      <c r="F1" s="83"/>
      <c r="G1" s="83"/>
      <c r="H1" s="83"/>
      <c r="I1" s="17"/>
      <c r="J1" s="17"/>
    </row>
    <row r="2" spans="1:10" ht="19.5">
      <c r="A2" s="83" t="str">
        <f>リスト!C3&amp;"地域包括支援センター"&amp;"（"&amp;事業所基本情報!B7&amp;"）審査分"</f>
        <v>栗東西地域包括支援センター（）審査分</v>
      </c>
      <c r="B2" s="83"/>
      <c r="C2" s="83"/>
      <c r="D2" s="83"/>
      <c r="E2" s="83"/>
      <c r="F2" s="83"/>
      <c r="G2" s="83"/>
      <c r="H2" s="83"/>
      <c r="I2" s="15"/>
      <c r="J2" s="15"/>
    </row>
    <row r="3" spans="1:10" ht="10.5" customHeight="1">
      <c r="A3" s="16"/>
      <c r="B3" s="16"/>
      <c r="C3" s="16"/>
      <c r="D3" s="16"/>
      <c r="E3" s="16"/>
      <c r="F3" s="16"/>
      <c r="G3" s="16"/>
      <c r="H3" s="16"/>
    </row>
    <row r="4" spans="1:10">
      <c r="A4" s="16"/>
      <c r="B4" s="81">
        <f>事業所基本情報!B4</f>
        <v>0</v>
      </c>
      <c r="C4" s="16"/>
      <c r="D4" s="16"/>
      <c r="E4" s="120">
        <f>事業所基本情報!B8</f>
        <v>0</v>
      </c>
      <c r="F4" s="120"/>
      <c r="G4" s="120"/>
      <c r="H4" s="120"/>
    </row>
    <row r="5" spans="1:10" ht="13.5" customHeight="1">
      <c r="A5" s="16"/>
      <c r="B5" s="16"/>
      <c r="C5" s="16"/>
      <c r="D5" s="16"/>
      <c r="E5" s="16"/>
      <c r="F5" s="16"/>
      <c r="G5" s="16"/>
      <c r="H5" s="16"/>
    </row>
    <row r="6" spans="1:10">
      <c r="A6" s="16" t="s">
        <v>117</v>
      </c>
      <c r="B6" s="16"/>
      <c r="C6" s="16"/>
      <c r="D6" s="16"/>
      <c r="E6" s="16"/>
      <c r="F6" s="16"/>
      <c r="G6" s="16"/>
      <c r="H6" s="16"/>
    </row>
    <row r="7" spans="1:10" ht="33">
      <c r="A7" s="62" t="s">
        <v>0</v>
      </c>
      <c r="B7" s="62" t="s">
        <v>5</v>
      </c>
      <c r="C7" s="62" t="s">
        <v>4</v>
      </c>
      <c r="D7" s="62" t="s">
        <v>35</v>
      </c>
      <c r="E7" s="62" t="s">
        <v>2</v>
      </c>
      <c r="F7" s="62" t="s">
        <v>90</v>
      </c>
      <c r="G7" s="62" t="s">
        <v>3</v>
      </c>
      <c r="H7" s="62" t="s">
        <v>87</v>
      </c>
    </row>
    <row r="8" spans="1:10">
      <c r="A8" s="63">
        <v>1</v>
      </c>
      <c r="B8" s="63" t="str">
        <f>IF($A8&gt;MAX(実績入力!$X$3:$X$32),"",INDEX(実績入力!$B$3:$N$32,MATCH('実績報告（栗東西）'!$A8,実績入力!$X$3:$X$32,0),MATCH('実績報告（栗東西）'!B$7,実績入力!$B$2:$N$2,0)))</f>
        <v/>
      </c>
      <c r="C8" s="64" t="str">
        <f>IF($A8&gt;MAX(実績入力!$X$3:$X$32),"",INDEX(実績入力!$B$3:$N$32,MATCH('実績報告（栗東西）'!$A8,実績入力!$X$3:$X$32,0),MATCH('実績報告（栗東西）'!C$7,実績入力!$B$2:$N$2,0)))</f>
        <v/>
      </c>
      <c r="D8" s="63" t="str">
        <f>IF($A8&gt;MAX(実績入力!$X$3:$X$32),"",INDEX(実績入力!$B$3:$N$32,MATCH('実績報告（栗東西）'!$A8,実績入力!$X$3:$X$32,0),MATCH('実績報告（栗東西）'!D$7,実績入力!$B$2:$N$2,0)))</f>
        <v/>
      </c>
      <c r="E8" s="63" t="str">
        <f>IF($A8&gt;MAX(実績入力!$X$3:$X$32),"",INDEX(実績入力!$B$3:$N$32,MATCH('実績報告（栗東西）'!$A8,実績入力!$X$3:$X$32,0),MATCH('実績報告（栗東西）'!E$7,実績入力!$B$2:$N$2,0)))</f>
        <v/>
      </c>
      <c r="F8" s="65" t="str">
        <f>IF($A8&gt;MAX(実績入力!$X$3:$X$32),"",INDEX(実績入力!$B$3:$N$32,MATCH('実績報告（栗東西）'!$A8,実績入力!$X$3:$X$32,0),MATCH('実績報告（栗東西）'!F$7,実績入力!$B$2:$N$2,0)))</f>
        <v/>
      </c>
      <c r="G8" s="65" t="str">
        <f>IF($A8&gt;MAX(実績入力!$X$3:$X$32),"",INDEX(実績入力!$B$3:$N$32,MATCH('実績報告（栗東西）'!$A8,実績入力!$X$3:$X$32,0),MATCH('実績報告（栗東西）'!G$7,実績入力!$B$2:$N$2,0)))</f>
        <v/>
      </c>
      <c r="H8" s="65" t="str">
        <f>IF($A8&gt;MAX(実績入力!$X$3:$X$32),"",INDEX(実績入力!$B$3:$N$32,MATCH('実績報告（栗東西）'!$A8,実績入力!$X$3:$X$32,0),MATCH('実績報告（栗東西）'!H$7,実績入力!$B$2:$N$2,0)))</f>
        <v/>
      </c>
    </row>
    <row r="9" spans="1:10">
      <c r="A9" s="63">
        <v>2</v>
      </c>
      <c r="B9" s="63" t="str">
        <f>IF($A9&gt;MAX(実績入力!$X$3:$X$32),"",INDEX(実績入力!$B$3:$N$32,MATCH('実績報告（栗東西）'!$A9,実績入力!$X$3:$X$32,0),MATCH('実績報告（栗東西）'!B$7,実績入力!$B$2:$N$2,0)))</f>
        <v/>
      </c>
      <c r="C9" s="64" t="str">
        <f>IF($A9&gt;MAX(実績入力!$X$3:$X$32),"",INDEX(実績入力!$B$3:$N$32,MATCH('実績報告（栗東西）'!$A9,実績入力!$X$3:$X$32,0),MATCH('実績報告（栗東西）'!C$7,実績入力!$B$2:$N$2,0)))</f>
        <v/>
      </c>
      <c r="D9" s="63" t="str">
        <f>IF($A9&gt;MAX(実績入力!$X$3:$X$32),"",INDEX(実績入力!$B$3:$N$32,MATCH('実績報告（栗東西）'!$A9,実績入力!$X$3:$X$32,0),MATCH('実績報告（栗東西）'!D$7,実績入力!$B$2:$N$2,0)))</f>
        <v/>
      </c>
      <c r="E9" s="63" t="str">
        <f>IF($A9&gt;MAX(実績入力!$X$3:$X$32),"",INDEX(実績入力!$B$3:$N$32,MATCH('実績報告（栗東西）'!$A9,実績入力!$X$3:$X$32,0),MATCH('実績報告（栗東西）'!E$7,実績入力!$B$2:$N$2,0)))</f>
        <v/>
      </c>
      <c r="F9" s="65" t="str">
        <f>IF($A9&gt;MAX(実績入力!$X$3:$X$32),"",INDEX(実績入力!$B$3:$N$32,MATCH('実績報告（栗東西）'!$A9,実績入力!$X$3:$X$32,0),MATCH('実績報告（栗東西）'!F$7,実績入力!$B$2:$N$2,0)))</f>
        <v/>
      </c>
      <c r="G9" s="65" t="str">
        <f>IF($A9&gt;MAX(実績入力!$X$3:$X$32),"",INDEX(実績入力!$B$3:$N$32,MATCH('実績報告（栗東西）'!$A9,実績入力!$X$3:$X$32,0),MATCH('実績報告（栗東西）'!G$7,実績入力!$B$2:$N$2,0)))</f>
        <v/>
      </c>
      <c r="H9" s="65" t="str">
        <f>IF($A9&gt;MAX(実績入力!$X$3:$X$32),"",INDEX(実績入力!$B$3:$N$32,MATCH('実績報告（栗東西）'!$A9,実績入力!$X$3:$X$32,0),MATCH('実績報告（栗東西）'!H$7,実績入力!$B$2:$N$2,0)))</f>
        <v/>
      </c>
    </row>
    <row r="10" spans="1:10">
      <c r="A10" s="63">
        <v>3</v>
      </c>
      <c r="B10" s="63" t="str">
        <f>IF($A10&gt;MAX(実績入力!$X$3:$X$32),"",INDEX(実績入力!$B$3:$N$32,MATCH('実績報告（栗東西）'!$A10,実績入力!$X$3:$X$32,0),MATCH('実績報告（栗東西）'!B$7,実績入力!$B$2:$N$2,0)))</f>
        <v/>
      </c>
      <c r="C10" s="64" t="str">
        <f>IF($A10&gt;MAX(実績入力!$X$3:$X$32),"",INDEX(実績入力!$B$3:$N$32,MATCH('実績報告（栗東西）'!$A10,実績入力!$X$3:$X$32,0),MATCH('実績報告（栗東西）'!C$7,実績入力!$B$2:$N$2,0)))</f>
        <v/>
      </c>
      <c r="D10" s="63" t="str">
        <f>IF($A10&gt;MAX(実績入力!$X$3:$X$32),"",INDEX(実績入力!$B$3:$N$32,MATCH('実績報告（栗東西）'!$A10,実績入力!$X$3:$X$32,0),MATCH('実績報告（栗東西）'!D$7,実績入力!$B$2:$N$2,0)))</f>
        <v/>
      </c>
      <c r="E10" s="63" t="str">
        <f>IF($A10&gt;MAX(実績入力!$X$3:$X$32),"",INDEX(実績入力!$B$3:$N$32,MATCH('実績報告（栗東西）'!$A10,実績入力!$X$3:$X$32,0),MATCH('実績報告（栗東西）'!E$7,実績入力!$B$2:$N$2,0)))</f>
        <v/>
      </c>
      <c r="F10" s="65" t="str">
        <f>IF($A10&gt;MAX(実績入力!$X$3:$X$32),"",INDEX(実績入力!$B$3:$N$32,MATCH('実績報告（栗東西）'!$A10,実績入力!$X$3:$X$32,0),MATCH('実績報告（栗東西）'!F$7,実績入力!$B$2:$N$2,0)))</f>
        <v/>
      </c>
      <c r="G10" s="65" t="str">
        <f>IF($A10&gt;MAX(実績入力!$X$3:$X$32),"",INDEX(実績入力!$B$3:$N$32,MATCH('実績報告（栗東西）'!$A10,実績入力!$X$3:$X$32,0),MATCH('実績報告（栗東西）'!G$7,実績入力!$B$2:$N$2,0)))</f>
        <v/>
      </c>
      <c r="H10" s="65" t="str">
        <f>IF($A10&gt;MAX(実績入力!$X$3:$X$32),"",INDEX(実績入力!$B$3:$N$32,MATCH('実績報告（栗東西）'!$A10,実績入力!$X$3:$X$32,0),MATCH('実績報告（栗東西）'!H$7,実績入力!$B$2:$N$2,0)))</f>
        <v/>
      </c>
    </row>
    <row r="11" spans="1:10">
      <c r="A11" s="63">
        <v>4</v>
      </c>
      <c r="B11" s="63" t="str">
        <f>IF($A11&gt;MAX(実績入力!$X$3:$X$32),"",INDEX(実績入力!$B$3:$N$32,MATCH('実績報告（栗東西）'!$A11,実績入力!$X$3:$X$32,0),MATCH('実績報告（栗東西）'!B$7,実績入力!$B$2:$N$2,0)))</f>
        <v/>
      </c>
      <c r="C11" s="64" t="str">
        <f>IF($A11&gt;MAX(実績入力!$X$3:$X$32),"",INDEX(実績入力!$B$3:$N$32,MATCH('実績報告（栗東西）'!$A11,実績入力!$X$3:$X$32,0),MATCH('実績報告（栗東西）'!C$7,実績入力!$B$2:$N$2,0)))</f>
        <v/>
      </c>
      <c r="D11" s="63" t="str">
        <f>IF($A11&gt;MAX(実績入力!$X$3:$X$32),"",INDEX(実績入力!$B$3:$N$32,MATCH('実績報告（栗東西）'!$A11,実績入力!$X$3:$X$32,0),MATCH('実績報告（栗東西）'!D$7,実績入力!$B$2:$N$2,0)))</f>
        <v/>
      </c>
      <c r="E11" s="63" t="str">
        <f>IF($A11&gt;MAX(実績入力!$X$3:$X$32),"",INDEX(実績入力!$B$3:$N$32,MATCH('実績報告（栗東西）'!$A11,実績入力!$X$3:$X$32,0),MATCH('実績報告（栗東西）'!E$7,実績入力!$B$2:$N$2,0)))</f>
        <v/>
      </c>
      <c r="F11" s="65" t="str">
        <f>IF($A11&gt;MAX(実績入力!$X$3:$X$32),"",INDEX(実績入力!$B$3:$N$32,MATCH('実績報告（栗東西）'!$A11,実績入力!$X$3:$X$32,0),MATCH('実績報告（栗東西）'!F$7,実績入力!$B$2:$N$2,0)))</f>
        <v/>
      </c>
      <c r="G11" s="65" t="str">
        <f>IF($A11&gt;MAX(実績入力!$X$3:$X$32),"",INDEX(実績入力!$B$3:$N$32,MATCH('実績報告（栗東西）'!$A11,実績入力!$X$3:$X$32,0),MATCH('実績報告（栗東西）'!G$7,実績入力!$B$2:$N$2,0)))</f>
        <v/>
      </c>
      <c r="H11" s="65" t="str">
        <f>IF($A11&gt;MAX(実績入力!$X$3:$X$32),"",INDEX(実績入力!$B$3:$N$32,MATCH('実績報告（栗東西）'!$A11,実績入力!$X$3:$X$32,0),MATCH('実績報告（栗東西）'!H$7,実績入力!$B$2:$N$2,0)))</f>
        <v/>
      </c>
    </row>
    <row r="12" spans="1:10">
      <c r="A12" s="63">
        <v>5</v>
      </c>
      <c r="B12" s="63" t="str">
        <f>IF($A12&gt;MAX(実績入力!$X$3:$X$32),"",INDEX(実績入力!$B$3:$N$32,MATCH('実績報告（栗東西）'!$A12,実績入力!$X$3:$X$32,0),MATCH('実績報告（栗東西）'!B$7,実績入力!$B$2:$N$2,0)))</f>
        <v/>
      </c>
      <c r="C12" s="64" t="str">
        <f>IF($A12&gt;MAX(実績入力!$X$3:$X$32),"",INDEX(実績入力!$B$3:$N$32,MATCH('実績報告（栗東西）'!$A12,実績入力!$X$3:$X$32,0),MATCH('実績報告（栗東西）'!C$7,実績入力!$B$2:$N$2,0)))</f>
        <v/>
      </c>
      <c r="D12" s="63" t="str">
        <f>IF($A12&gt;MAX(実績入力!$X$3:$X$32),"",INDEX(実績入力!$B$3:$N$32,MATCH('実績報告（栗東西）'!$A12,実績入力!$X$3:$X$32,0),MATCH('実績報告（栗東西）'!D$7,実績入力!$B$2:$N$2,0)))</f>
        <v/>
      </c>
      <c r="E12" s="63" t="str">
        <f>IF($A12&gt;MAX(実績入力!$X$3:$X$32),"",INDEX(実績入力!$B$3:$N$32,MATCH('実績報告（栗東西）'!$A12,実績入力!$X$3:$X$32,0),MATCH('実績報告（栗東西）'!E$7,実績入力!$B$2:$N$2,0)))</f>
        <v/>
      </c>
      <c r="F12" s="65" t="str">
        <f>IF($A12&gt;MAX(実績入力!$X$3:$X$32),"",INDEX(実績入力!$B$3:$N$32,MATCH('実績報告（栗東西）'!$A12,実績入力!$X$3:$X$32,0),MATCH('実績報告（栗東西）'!F$7,実績入力!$B$2:$N$2,0)))</f>
        <v/>
      </c>
      <c r="G12" s="65" t="str">
        <f>IF($A12&gt;MAX(実績入力!$X$3:$X$32),"",INDEX(実績入力!$B$3:$N$32,MATCH('実績報告（栗東西）'!$A12,実績入力!$X$3:$X$32,0),MATCH('実績報告（栗東西）'!G$7,実績入力!$B$2:$N$2,0)))</f>
        <v/>
      </c>
      <c r="H12" s="65" t="str">
        <f>IF($A12&gt;MAX(実績入力!$X$3:$X$32),"",INDEX(実績入力!$B$3:$N$32,MATCH('実績報告（栗東西）'!$A12,実績入力!$X$3:$X$32,0),MATCH('実績報告（栗東西）'!H$7,実績入力!$B$2:$N$2,0)))</f>
        <v/>
      </c>
    </row>
    <row r="13" spans="1:10">
      <c r="A13" s="63">
        <v>6</v>
      </c>
      <c r="B13" s="63" t="str">
        <f>IF($A13&gt;MAX(実績入力!$X$3:$X$32),"",INDEX(実績入力!$B$3:$N$32,MATCH('実績報告（栗東西）'!$A13,実績入力!$X$3:$X$32,0),MATCH('実績報告（栗東西）'!B$7,実績入力!$B$2:$N$2,0)))</f>
        <v/>
      </c>
      <c r="C13" s="64" t="str">
        <f>IF($A13&gt;MAX(実績入力!$X$3:$X$32),"",INDEX(実績入力!$B$3:$N$32,MATCH('実績報告（栗東西）'!$A13,実績入力!$X$3:$X$32,0),MATCH('実績報告（栗東西）'!C$7,実績入力!$B$2:$N$2,0)))</f>
        <v/>
      </c>
      <c r="D13" s="63" t="str">
        <f>IF($A13&gt;MAX(実績入力!$X$3:$X$32),"",INDEX(実績入力!$B$3:$N$32,MATCH('実績報告（栗東西）'!$A13,実績入力!$X$3:$X$32,0),MATCH('実績報告（栗東西）'!D$7,実績入力!$B$2:$N$2,0)))</f>
        <v/>
      </c>
      <c r="E13" s="63" t="str">
        <f>IF($A13&gt;MAX(実績入力!$X$3:$X$32),"",INDEX(実績入力!$B$3:$N$32,MATCH('実績報告（栗東西）'!$A13,実績入力!$X$3:$X$32,0),MATCH('実績報告（栗東西）'!E$7,実績入力!$B$2:$N$2,0)))</f>
        <v/>
      </c>
      <c r="F13" s="65" t="str">
        <f>IF($A13&gt;MAX(実績入力!$X$3:$X$32),"",INDEX(実績入力!$B$3:$N$32,MATCH('実績報告（栗東西）'!$A13,実績入力!$X$3:$X$32,0),MATCH('実績報告（栗東西）'!F$7,実績入力!$B$2:$N$2,0)))</f>
        <v/>
      </c>
      <c r="G13" s="65" t="str">
        <f>IF($A13&gt;MAX(実績入力!$X$3:$X$32),"",INDEX(実績入力!$B$3:$N$32,MATCH('実績報告（栗東西）'!$A13,実績入力!$X$3:$X$32,0),MATCH('実績報告（栗東西）'!G$7,実績入力!$B$2:$N$2,0)))</f>
        <v/>
      </c>
      <c r="H13" s="65" t="str">
        <f>IF($A13&gt;MAX(実績入力!$X$3:$X$32),"",INDEX(実績入力!$B$3:$N$32,MATCH('実績報告（栗東西）'!$A13,実績入力!$X$3:$X$32,0),MATCH('実績報告（栗東西）'!H$7,実績入力!$B$2:$N$2,0)))</f>
        <v/>
      </c>
    </row>
    <row r="14" spans="1:10">
      <c r="A14" s="63">
        <v>7</v>
      </c>
      <c r="B14" s="63" t="str">
        <f>IF($A14&gt;MAX(実績入力!$X$3:$X$32),"",INDEX(実績入力!$B$3:$N$32,MATCH('実績報告（栗東西）'!$A14,実績入力!$X$3:$X$32,0),MATCH('実績報告（栗東西）'!B$7,実績入力!$B$2:$N$2,0)))</f>
        <v/>
      </c>
      <c r="C14" s="64" t="str">
        <f>IF($A14&gt;MAX(実績入力!$X$3:$X$32),"",INDEX(実績入力!$B$3:$N$32,MATCH('実績報告（栗東西）'!$A14,実績入力!$X$3:$X$32,0),MATCH('実績報告（栗東西）'!C$7,実績入力!$B$2:$N$2,0)))</f>
        <v/>
      </c>
      <c r="D14" s="63" t="str">
        <f>IF($A14&gt;MAX(実績入力!$X$3:$X$32),"",INDEX(実績入力!$B$3:$N$32,MATCH('実績報告（栗東西）'!$A14,実績入力!$X$3:$X$32,0),MATCH('実績報告（栗東西）'!D$7,実績入力!$B$2:$N$2,0)))</f>
        <v/>
      </c>
      <c r="E14" s="63" t="str">
        <f>IF($A14&gt;MAX(実績入力!$X$3:$X$32),"",INDEX(実績入力!$B$3:$N$32,MATCH('実績報告（栗東西）'!$A14,実績入力!$X$3:$X$32,0),MATCH('実績報告（栗東西）'!E$7,実績入力!$B$2:$N$2,0)))</f>
        <v/>
      </c>
      <c r="F14" s="65" t="str">
        <f>IF($A14&gt;MAX(実績入力!$X$3:$X$32),"",INDEX(実績入力!$B$3:$N$32,MATCH('実績報告（栗東西）'!$A14,実績入力!$X$3:$X$32,0),MATCH('実績報告（栗東西）'!F$7,実績入力!$B$2:$N$2,0)))</f>
        <v/>
      </c>
      <c r="G14" s="65" t="str">
        <f>IF($A14&gt;MAX(実績入力!$X$3:$X$32),"",INDEX(実績入力!$B$3:$N$32,MATCH('実績報告（栗東西）'!$A14,実績入力!$X$3:$X$32,0),MATCH('実績報告（栗東西）'!G$7,実績入力!$B$2:$N$2,0)))</f>
        <v/>
      </c>
      <c r="H14" s="65" t="str">
        <f>IF($A14&gt;MAX(実績入力!$X$3:$X$32),"",INDEX(実績入力!$B$3:$N$32,MATCH('実績報告（栗東西）'!$A14,実績入力!$X$3:$X$32,0),MATCH('実績報告（栗東西）'!H$7,実績入力!$B$2:$N$2,0)))</f>
        <v/>
      </c>
    </row>
    <row r="15" spans="1:10">
      <c r="A15" s="63">
        <v>8</v>
      </c>
      <c r="B15" s="63" t="str">
        <f>IF($A15&gt;MAX(実績入力!$X$3:$X$32),"",INDEX(実績入力!$B$3:$N$32,MATCH('実績報告（栗東西）'!$A15,実績入力!$X$3:$X$32,0),MATCH('実績報告（栗東西）'!B$7,実績入力!$B$2:$N$2,0)))</f>
        <v/>
      </c>
      <c r="C15" s="64" t="str">
        <f>IF($A15&gt;MAX(実績入力!$X$3:$X$32),"",INDEX(実績入力!$B$3:$N$32,MATCH('実績報告（栗東西）'!$A15,実績入力!$X$3:$X$32,0),MATCH('実績報告（栗東西）'!C$7,実績入力!$B$2:$N$2,0)))</f>
        <v/>
      </c>
      <c r="D15" s="63" t="str">
        <f>IF($A15&gt;MAX(実績入力!$X$3:$X$32),"",INDEX(実績入力!$B$3:$N$32,MATCH('実績報告（栗東西）'!$A15,実績入力!$X$3:$X$32,0),MATCH('実績報告（栗東西）'!D$7,実績入力!$B$2:$N$2,0)))</f>
        <v/>
      </c>
      <c r="E15" s="63" t="str">
        <f>IF($A15&gt;MAX(実績入力!$X$3:$X$32),"",INDEX(実績入力!$B$3:$N$32,MATCH('実績報告（栗東西）'!$A15,実績入力!$X$3:$X$32,0),MATCH('実績報告（栗東西）'!E$7,実績入力!$B$2:$N$2,0)))</f>
        <v/>
      </c>
      <c r="F15" s="65" t="str">
        <f>IF($A15&gt;MAX(実績入力!$X$3:$X$32),"",INDEX(実績入力!$B$3:$N$32,MATCH('実績報告（栗東西）'!$A15,実績入力!$X$3:$X$32,0),MATCH('実績報告（栗東西）'!F$7,実績入力!$B$2:$N$2,0)))</f>
        <v/>
      </c>
      <c r="G15" s="65" t="str">
        <f>IF($A15&gt;MAX(実績入力!$X$3:$X$32),"",INDEX(実績入力!$B$3:$N$32,MATCH('実績報告（栗東西）'!$A15,実績入力!$X$3:$X$32,0),MATCH('実績報告（栗東西）'!G$7,実績入力!$B$2:$N$2,0)))</f>
        <v/>
      </c>
      <c r="H15" s="65" t="str">
        <f>IF($A15&gt;MAX(実績入力!$X$3:$X$32),"",INDEX(実績入力!$B$3:$N$32,MATCH('実績報告（栗東西）'!$A15,実績入力!$X$3:$X$32,0),MATCH('実績報告（栗東西）'!H$7,実績入力!$B$2:$N$2,0)))</f>
        <v/>
      </c>
    </row>
    <row r="16" spans="1:10">
      <c r="A16" s="63">
        <v>9</v>
      </c>
      <c r="B16" s="63" t="str">
        <f>IF($A16&gt;MAX(実績入力!$X$3:$X$32),"",INDEX(実績入力!$B$3:$N$32,MATCH('実績報告（栗東西）'!$A16,実績入力!$X$3:$X$32,0),MATCH('実績報告（栗東西）'!B$7,実績入力!$B$2:$N$2,0)))</f>
        <v/>
      </c>
      <c r="C16" s="64" t="str">
        <f>IF($A16&gt;MAX(実績入力!$X$3:$X$32),"",INDEX(実績入力!$B$3:$N$32,MATCH('実績報告（栗東西）'!$A16,実績入力!$X$3:$X$32,0),MATCH('実績報告（栗東西）'!C$7,実績入力!$B$2:$N$2,0)))</f>
        <v/>
      </c>
      <c r="D16" s="63" t="str">
        <f>IF($A16&gt;MAX(実績入力!$X$3:$X$32),"",INDEX(実績入力!$B$3:$N$32,MATCH('実績報告（栗東西）'!$A16,実績入力!$X$3:$X$32,0),MATCH('実績報告（栗東西）'!D$7,実績入力!$B$2:$N$2,0)))</f>
        <v/>
      </c>
      <c r="E16" s="63" t="str">
        <f>IF($A16&gt;MAX(実績入力!$X$3:$X$32),"",INDEX(実績入力!$B$3:$N$32,MATCH('実績報告（栗東西）'!$A16,実績入力!$X$3:$X$32,0),MATCH('実績報告（栗東西）'!E$7,実績入力!$B$2:$N$2,0)))</f>
        <v/>
      </c>
      <c r="F16" s="65" t="str">
        <f>IF($A16&gt;MAX(実績入力!$X$3:$X$32),"",INDEX(実績入力!$B$3:$N$32,MATCH('実績報告（栗東西）'!$A16,実績入力!$X$3:$X$32,0),MATCH('実績報告（栗東西）'!F$7,実績入力!$B$2:$N$2,0)))</f>
        <v/>
      </c>
      <c r="G16" s="65" t="str">
        <f>IF($A16&gt;MAX(実績入力!$X$3:$X$32),"",INDEX(実績入力!$B$3:$N$32,MATCH('実績報告（栗東西）'!$A16,実績入力!$X$3:$X$32,0),MATCH('実績報告（栗東西）'!G$7,実績入力!$B$2:$N$2,0)))</f>
        <v/>
      </c>
      <c r="H16" s="65" t="str">
        <f>IF($A16&gt;MAX(実績入力!$X$3:$X$32),"",INDEX(実績入力!$B$3:$N$32,MATCH('実績報告（栗東西）'!$A16,実績入力!$X$3:$X$32,0),MATCH('実績報告（栗東西）'!H$7,実績入力!$B$2:$N$2,0)))</f>
        <v/>
      </c>
    </row>
    <row r="17" spans="1:8">
      <c r="A17" s="63">
        <v>10</v>
      </c>
      <c r="B17" s="63" t="str">
        <f>IF($A17&gt;MAX(実績入力!$X$3:$X$32),"",INDEX(実績入力!$B$3:$N$32,MATCH('実績報告（栗東西）'!$A17,実績入力!$X$3:$X$32,0),MATCH('実績報告（栗東西）'!B$7,実績入力!$B$2:$N$2,0)))</f>
        <v/>
      </c>
      <c r="C17" s="64" t="str">
        <f>IF($A17&gt;MAX(実績入力!$X$3:$X$32),"",INDEX(実績入力!$B$3:$N$32,MATCH('実績報告（栗東西）'!$A17,実績入力!$X$3:$X$32,0),MATCH('実績報告（栗東西）'!C$7,実績入力!$B$2:$N$2,0)))</f>
        <v/>
      </c>
      <c r="D17" s="63" t="str">
        <f>IF($A17&gt;MAX(実績入力!$X$3:$X$32),"",INDEX(実績入力!$B$3:$N$32,MATCH('実績報告（栗東西）'!$A17,実績入力!$X$3:$X$32,0),MATCH('実績報告（栗東西）'!D$7,実績入力!$B$2:$N$2,0)))</f>
        <v/>
      </c>
      <c r="E17" s="63" t="str">
        <f>IF($A17&gt;MAX(実績入力!$X$3:$X$32),"",INDEX(実績入力!$B$3:$N$32,MATCH('実績報告（栗東西）'!$A17,実績入力!$X$3:$X$32,0),MATCH('実績報告（栗東西）'!E$7,実績入力!$B$2:$N$2,0)))</f>
        <v/>
      </c>
      <c r="F17" s="65" t="str">
        <f>IF($A17&gt;MAX(実績入力!$X$3:$X$32),"",INDEX(実績入力!$B$3:$N$32,MATCH('実績報告（栗東西）'!$A17,実績入力!$X$3:$X$32,0),MATCH('実績報告（栗東西）'!F$7,実績入力!$B$2:$N$2,0)))</f>
        <v/>
      </c>
      <c r="G17" s="65" t="str">
        <f>IF($A17&gt;MAX(実績入力!$X$3:$X$32),"",INDEX(実績入力!$B$3:$N$32,MATCH('実績報告（栗東西）'!$A17,実績入力!$X$3:$X$32,0),MATCH('実績報告（栗東西）'!G$7,実績入力!$B$2:$N$2,0)))</f>
        <v/>
      </c>
      <c r="H17" s="65" t="str">
        <f>IF($A17&gt;MAX(実績入力!$X$3:$X$32),"",INDEX(実績入力!$B$3:$N$32,MATCH('実績報告（栗東西）'!$A17,実績入力!$X$3:$X$32,0),MATCH('実績報告（栗東西）'!H$7,実績入力!$B$2:$N$2,0)))</f>
        <v/>
      </c>
    </row>
    <row r="18" spans="1:8">
      <c r="A18" s="63">
        <v>11</v>
      </c>
      <c r="B18" s="63" t="str">
        <f>IF($A18&gt;MAX(実績入力!$X$3:$X$32),"",INDEX(実績入力!$B$3:$N$32,MATCH('実績報告（栗東西）'!$A18,実績入力!$X$3:$X$32,0),MATCH('実績報告（栗東西）'!B$7,実績入力!$B$2:$N$2,0)))</f>
        <v/>
      </c>
      <c r="C18" s="64" t="str">
        <f>IF($A18&gt;MAX(実績入力!$X$3:$X$32),"",INDEX(実績入力!$B$3:$N$32,MATCH('実績報告（栗東西）'!$A18,実績入力!$X$3:$X$32,0),MATCH('実績報告（栗東西）'!C$7,実績入力!$B$2:$N$2,0)))</f>
        <v/>
      </c>
      <c r="D18" s="63" t="str">
        <f>IF($A18&gt;MAX(実績入力!$X$3:$X$32),"",INDEX(実績入力!$B$3:$N$32,MATCH('実績報告（栗東西）'!$A18,実績入力!$X$3:$X$32,0),MATCH('実績報告（栗東西）'!D$7,実績入力!$B$2:$N$2,0)))</f>
        <v/>
      </c>
      <c r="E18" s="63" t="str">
        <f>IF($A18&gt;MAX(実績入力!$X$3:$X$32),"",INDEX(実績入力!$B$3:$N$32,MATCH('実績報告（栗東西）'!$A18,実績入力!$X$3:$X$32,0),MATCH('実績報告（栗東西）'!E$7,実績入力!$B$2:$N$2,0)))</f>
        <v/>
      </c>
      <c r="F18" s="65" t="str">
        <f>IF($A18&gt;MAX(実績入力!$X$3:$X$32),"",INDEX(実績入力!$B$3:$N$32,MATCH('実績報告（栗東西）'!$A18,実績入力!$X$3:$X$32,0),MATCH('実績報告（栗東西）'!F$7,実績入力!$B$2:$N$2,0)))</f>
        <v/>
      </c>
      <c r="G18" s="65" t="str">
        <f>IF($A18&gt;MAX(実績入力!$X$3:$X$32),"",INDEX(実績入力!$B$3:$N$32,MATCH('実績報告（栗東西）'!$A18,実績入力!$X$3:$X$32,0),MATCH('実績報告（栗東西）'!G$7,実績入力!$B$2:$N$2,0)))</f>
        <v/>
      </c>
      <c r="H18" s="65" t="str">
        <f>IF($A18&gt;MAX(実績入力!$X$3:$X$32),"",INDEX(実績入力!$B$3:$N$32,MATCH('実績報告（栗東西）'!$A18,実績入力!$X$3:$X$32,0),MATCH('実績報告（栗東西）'!H$7,実績入力!$B$2:$N$2,0)))</f>
        <v/>
      </c>
    </row>
    <row r="19" spans="1:8">
      <c r="A19" s="63">
        <v>12</v>
      </c>
      <c r="B19" s="63" t="str">
        <f>IF($A19&gt;MAX(実績入力!$X$3:$X$32),"",INDEX(実績入力!$B$3:$N$32,MATCH('実績報告（栗東西）'!$A19,実績入力!$X$3:$X$32,0),MATCH('実績報告（栗東西）'!B$7,実績入力!$B$2:$N$2,0)))</f>
        <v/>
      </c>
      <c r="C19" s="64" t="str">
        <f>IF($A19&gt;MAX(実績入力!$X$3:$X$32),"",INDEX(実績入力!$B$3:$N$32,MATCH('実績報告（栗東西）'!$A19,実績入力!$X$3:$X$32,0),MATCH('実績報告（栗東西）'!C$7,実績入力!$B$2:$N$2,0)))</f>
        <v/>
      </c>
      <c r="D19" s="63" t="str">
        <f>IF($A19&gt;MAX(実績入力!$X$3:$X$32),"",INDEX(実績入力!$B$3:$N$32,MATCH('実績報告（栗東西）'!$A19,実績入力!$X$3:$X$32,0),MATCH('実績報告（栗東西）'!D$7,実績入力!$B$2:$N$2,0)))</f>
        <v/>
      </c>
      <c r="E19" s="63" t="str">
        <f>IF($A19&gt;MAX(実績入力!$X$3:$X$32),"",INDEX(実績入力!$B$3:$N$32,MATCH('実績報告（栗東西）'!$A19,実績入力!$X$3:$X$32,0),MATCH('実績報告（栗東西）'!E$7,実績入力!$B$2:$N$2,0)))</f>
        <v/>
      </c>
      <c r="F19" s="65" t="str">
        <f>IF($A19&gt;MAX(実績入力!$X$3:$X$32),"",INDEX(実績入力!$B$3:$N$32,MATCH('実績報告（栗東西）'!$A19,実績入力!$X$3:$X$32,0),MATCH('実績報告（栗東西）'!F$7,実績入力!$B$2:$N$2,0)))</f>
        <v/>
      </c>
      <c r="G19" s="65" t="str">
        <f>IF($A19&gt;MAX(実績入力!$X$3:$X$32),"",INDEX(実績入力!$B$3:$N$32,MATCH('実績報告（栗東西）'!$A19,実績入力!$X$3:$X$32,0),MATCH('実績報告（栗東西）'!G$7,実績入力!$B$2:$N$2,0)))</f>
        <v/>
      </c>
      <c r="H19" s="65" t="str">
        <f>IF($A19&gt;MAX(実績入力!$X$3:$X$32),"",INDEX(実績入力!$B$3:$N$32,MATCH('実績報告（栗東西）'!$A19,実績入力!$X$3:$X$32,0),MATCH('実績報告（栗東西）'!H$7,実績入力!$B$2:$N$2,0)))</f>
        <v/>
      </c>
    </row>
    <row r="20" spans="1:8">
      <c r="A20" s="63">
        <v>13</v>
      </c>
      <c r="B20" s="63" t="str">
        <f>IF($A20&gt;MAX(実績入力!$X$3:$X$32),"",INDEX(実績入力!$B$3:$N$32,MATCH('実績報告（栗東西）'!$A20,実績入力!$X$3:$X$32,0),MATCH('実績報告（栗東西）'!B$7,実績入力!$B$2:$N$2,0)))</f>
        <v/>
      </c>
      <c r="C20" s="64" t="str">
        <f>IF($A20&gt;MAX(実績入力!$X$3:$X$32),"",INDEX(実績入力!$B$3:$N$32,MATCH('実績報告（栗東西）'!$A20,実績入力!$X$3:$X$32,0),MATCH('実績報告（栗東西）'!C$7,実績入力!$B$2:$N$2,0)))</f>
        <v/>
      </c>
      <c r="D20" s="63" t="str">
        <f>IF($A20&gt;MAX(実績入力!$X$3:$X$32),"",INDEX(実績入力!$B$3:$N$32,MATCH('実績報告（栗東西）'!$A20,実績入力!$X$3:$X$32,0),MATCH('実績報告（栗東西）'!D$7,実績入力!$B$2:$N$2,0)))</f>
        <v/>
      </c>
      <c r="E20" s="63" t="str">
        <f>IF($A20&gt;MAX(実績入力!$X$3:$X$32),"",INDEX(実績入力!$B$3:$N$32,MATCH('実績報告（栗東西）'!$A20,実績入力!$X$3:$X$32,0),MATCH('実績報告（栗東西）'!E$7,実績入力!$B$2:$N$2,0)))</f>
        <v/>
      </c>
      <c r="F20" s="65" t="str">
        <f>IF($A20&gt;MAX(実績入力!$X$3:$X$32),"",INDEX(実績入力!$B$3:$N$32,MATCH('実績報告（栗東西）'!$A20,実績入力!$X$3:$X$32,0),MATCH('実績報告（栗東西）'!F$7,実績入力!$B$2:$N$2,0)))</f>
        <v/>
      </c>
      <c r="G20" s="65" t="str">
        <f>IF($A20&gt;MAX(実績入力!$X$3:$X$32),"",INDEX(実績入力!$B$3:$N$32,MATCH('実績報告（栗東西）'!$A20,実績入力!$X$3:$X$32,0),MATCH('実績報告（栗東西）'!G$7,実績入力!$B$2:$N$2,0)))</f>
        <v/>
      </c>
      <c r="H20" s="65" t="str">
        <f>IF($A20&gt;MAX(実績入力!$X$3:$X$32),"",INDEX(実績入力!$B$3:$N$32,MATCH('実績報告（栗東西）'!$A20,実績入力!$X$3:$X$32,0),MATCH('実績報告（栗東西）'!H$7,実績入力!$B$2:$N$2,0)))</f>
        <v/>
      </c>
    </row>
    <row r="21" spans="1:8">
      <c r="A21" s="63">
        <v>14</v>
      </c>
      <c r="B21" s="63" t="str">
        <f>IF($A21&gt;MAX(実績入力!$X$3:$X$32),"",INDEX(実績入力!$B$3:$N$32,MATCH('実績報告（栗東西）'!$A21,実績入力!$X$3:$X$32,0),MATCH('実績報告（栗東西）'!B$7,実績入力!$B$2:$N$2,0)))</f>
        <v/>
      </c>
      <c r="C21" s="64" t="str">
        <f>IF($A21&gt;MAX(実績入力!$X$3:$X$32),"",INDEX(実績入力!$B$3:$N$32,MATCH('実績報告（栗東西）'!$A21,実績入力!$X$3:$X$32,0),MATCH('実績報告（栗東西）'!C$7,実績入力!$B$2:$N$2,0)))</f>
        <v/>
      </c>
      <c r="D21" s="63" t="str">
        <f>IF($A21&gt;MAX(実績入力!$X$3:$X$32),"",INDEX(実績入力!$B$3:$N$32,MATCH('実績報告（栗東西）'!$A21,実績入力!$X$3:$X$32,0),MATCH('実績報告（栗東西）'!D$7,実績入力!$B$2:$N$2,0)))</f>
        <v/>
      </c>
      <c r="E21" s="63" t="str">
        <f>IF($A21&gt;MAX(実績入力!$X$3:$X$32),"",INDEX(実績入力!$B$3:$N$32,MATCH('実績報告（栗東西）'!$A21,実績入力!$X$3:$X$32,0),MATCH('実績報告（栗東西）'!E$7,実績入力!$B$2:$N$2,0)))</f>
        <v/>
      </c>
      <c r="F21" s="65" t="str">
        <f>IF($A21&gt;MAX(実績入力!$X$3:$X$32),"",INDEX(実績入力!$B$3:$N$32,MATCH('実績報告（栗東西）'!$A21,実績入力!$X$3:$X$32,0),MATCH('実績報告（栗東西）'!F$7,実績入力!$B$2:$N$2,0)))</f>
        <v/>
      </c>
      <c r="G21" s="65" t="str">
        <f>IF($A21&gt;MAX(実績入力!$X$3:$X$32),"",INDEX(実績入力!$B$3:$N$32,MATCH('実績報告（栗東西）'!$A21,実績入力!$X$3:$X$32,0),MATCH('実績報告（栗東西）'!G$7,実績入力!$B$2:$N$2,0)))</f>
        <v/>
      </c>
      <c r="H21" s="65" t="str">
        <f>IF($A21&gt;MAX(実績入力!$X$3:$X$32),"",INDEX(実績入力!$B$3:$N$32,MATCH('実績報告（栗東西）'!$A21,実績入力!$X$3:$X$32,0),MATCH('実績報告（栗東西）'!H$7,実績入力!$B$2:$N$2,0)))</f>
        <v/>
      </c>
    </row>
    <row r="22" spans="1:8">
      <c r="A22" s="63">
        <v>15</v>
      </c>
      <c r="B22" s="63" t="str">
        <f>IF($A22&gt;MAX(実績入力!$X$3:$X$32),"",INDEX(実績入力!$B$3:$N$32,MATCH('実績報告（栗東西）'!$A22,実績入力!$X$3:$X$32,0),MATCH('実績報告（栗東西）'!B$7,実績入力!$B$2:$N$2,0)))</f>
        <v/>
      </c>
      <c r="C22" s="64" t="str">
        <f>IF($A22&gt;MAX(実績入力!$X$3:$X$32),"",INDEX(実績入力!$B$3:$N$32,MATCH('実績報告（栗東西）'!$A22,実績入力!$X$3:$X$32,0),MATCH('実績報告（栗東西）'!C$7,実績入力!$B$2:$N$2,0)))</f>
        <v/>
      </c>
      <c r="D22" s="63" t="str">
        <f>IF($A22&gt;MAX(実績入力!$X$3:$X$32),"",INDEX(実績入力!$B$3:$N$32,MATCH('実績報告（栗東西）'!$A22,実績入力!$X$3:$X$32,0),MATCH('実績報告（栗東西）'!D$7,実績入力!$B$2:$N$2,0)))</f>
        <v/>
      </c>
      <c r="E22" s="63" t="str">
        <f>IF($A22&gt;MAX(実績入力!$X$3:$X$32),"",INDEX(実績入力!$B$3:$N$32,MATCH('実績報告（栗東西）'!$A22,実績入力!$X$3:$X$32,0),MATCH('実績報告（栗東西）'!E$7,実績入力!$B$2:$N$2,0)))</f>
        <v/>
      </c>
      <c r="F22" s="65" t="str">
        <f>IF($A22&gt;MAX(実績入力!$X$3:$X$32),"",INDEX(実績入力!$B$3:$N$32,MATCH('実績報告（栗東西）'!$A22,実績入力!$X$3:$X$32,0),MATCH('実績報告（栗東西）'!F$7,実績入力!$B$2:$N$2,0)))</f>
        <v/>
      </c>
      <c r="G22" s="65" t="str">
        <f>IF($A22&gt;MAX(実績入力!$X$3:$X$32),"",INDEX(実績入力!$B$3:$N$32,MATCH('実績報告（栗東西）'!$A22,実績入力!$X$3:$X$32,0),MATCH('実績報告（栗東西）'!G$7,実績入力!$B$2:$N$2,0)))</f>
        <v/>
      </c>
      <c r="H22" s="65" t="str">
        <f>IF($A22&gt;MAX(実績入力!$X$3:$X$32),"",INDEX(実績入力!$B$3:$N$32,MATCH('実績報告（栗東西）'!$A22,実績入力!$X$3:$X$32,0),MATCH('実績報告（栗東西）'!H$7,実績入力!$B$2:$N$2,0)))</f>
        <v/>
      </c>
    </row>
    <row r="23" spans="1:8">
      <c r="A23" s="63">
        <v>16</v>
      </c>
      <c r="B23" s="63" t="str">
        <f>IF($A23&gt;MAX(実績入力!$X$3:$X$32),"",INDEX(実績入力!$B$3:$N$32,MATCH('実績報告（栗東西）'!$A23,実績入力!$X$3:$X$32,0),MATCH('実績報告（栗東西）'!B$7,実績入力!$B$2:$N$2,0)))</f>
        <v/>
      </c>
      <c r="C23" s="64" t="str">
        <f>IF($A23&gt;MAX(実績入力!$X$3:$X$32),"",INDEX(実績入力!$B$3:$N$32,MATCH('実績報告（栗東西）'!$A23,実績入力!$X$3:$X$32,0),MATCH('実績報告（栗東西）'!C$7,実績入力!$B$2:$N$2,0)))</f>
        <v/>
      </c>
      <c r="D23" s="63" t="str">
        <f>IF($A23&gt;MAX(実績入力!$X$3:$X$32),"",INDEX(実績入力!$B$3:$N$32,MATCH('実績報告（栗東西）'!$A23,実績入力!$X$3:$X$32,0),MATCH('実績報告（栗東西）'!D$7,実績入力!$B$2:$N$2,0)))</f>
        <v/>
      </c>
      <c r="E23" s="63" t="str">
        <f>IF($A23&gt;MAX(実績入力!$X$3:$X$32),"",INDEX(実績入力!$B$3:$N$32,MATCH('実績報告（栗東西）'!$A23,実績入力!$X$3:$X$32,0),MATCH('実績報告（栗東西）'!E$7,実績入力!$B$2:$N$2,0)))</f>
        <v/>
      </c>
      <c r="F23" s="65" t="str">
        <f>IF($A23&gt;MAX(実績入力!$X$3:$X$32),"",INDEX(実績入力!$B$3:$N$32,MATCH('実績報告（栗東西）'!$A23,実績入力!$X$3:$X$32,0),MATCH('実績報告（栗東西）'!F$7,実績入力!$B$2:$N$2,0)))</f>
        <v/>
      </c>
      <c r="G23" s="65" t="str">
        <f>IF($A23&gt;MAX(実績入力!$X$3:$X$32),"",INDEX(実績入力!$B$3:$N$32,MATCH('実績報告（栗東西）'!$A23,実績入力!$X$3:$X$32,0),MATCH('実績報告（栗東西）'!G$7,実績入力!$B$2:$N$2,0)))</f>
        <v/>
      </c>
      <c r="H23" s="65" t="str">
        <f>IF($A23&gt;MAX(実績入力!$X$3:$X$32),"",INDEX(実績入力!$B$3:$N$32,MATCH('実績報告（栗東西）'!$A23,実績入力!$X$3:$X$32,0),MATCH('実績報告（栗東西）'!H$7,実績入力!$B$2:$N$2,0)))</f>
        <v/>
      </c>
    </row>
    <row r="24" spans="1:8">
      <c r="A24" s="63">
        <v>17</v>
      </c>
      <c r="B24" s="63" t="str">
        <f>IF($A24&gt;MAX(実績入力!$X$3:$X$32),"",INDEX(実績入力!$B$3:$N$32,MATCH('実績報告（栗東西）'!$A24,実績入力!$X$3:$X$32,0),MATCH('実績報告（栗東西）'!B$7,実績入力!$B$2:$N$2,0)))</f>
        <v/>
      </c>
      <c r="C24" s="64" t="str">
        <f>IF($A24&gt;MAX(実績入力!$X$3:$X$32),"",INDEX(実績入力!$B$3:$N$32,MATCH('実績報告（栗東西）'!$A24,実績入力!$X$3:$X$32,0),MATCH('実績報告（栗東西）'!C$7,実績入力!$B$2:$N$2,0)))</f>
        <v/>
      </c>
      <c r="D24" s="63" t="str">
        <f>IF($A24&gt;MAX(実績入力!$X$3:$X$32),"",INDEX(実績入力!$B$3:$N$32,MATCH('実績報告（栗東西）'!$A24,実績入力!$X$3:$X$32,0),MATCH('実績報告（栗東西）'!D$7,実績入力!$B$2:$N$2,0)))</f>
        <v/>
      </c>
      <c r="E24" s="63" t="str">
        <f>IF($A24&gt;MAX(実績入力!$X$3:$X$32),"",INDEX(実績入力!$B$3:$N$32,MATCH('実績報告（栗東西）'!$A24,実績入力!$X$3:$X$32,0),MATCH('実績報告（栗東西）'!E$7,実績入力!$B$2:$N$2,0)))</f>
        <v/>
      </c>
      <c r="F24" s="65" t="str">
        <f>IF($A24&gt;MAX(実績入力!$X$3:$X$32),"",INDEX(実績入力!$B$3:$N$32,MATCH('実績報告（栗東西）'!$A24,実績入力!$X$3:$X$32,0),MATCH('実績報告（栗東西）'!F$7,実績入力!$B$2:$N$2,0)))</f>
        <v/>
      </c>
      <c r="G24" s="65" t="str">
        <f>IF($A24&gt;MAX(実績入力!$X$3:$X$32),"",INDEX(実績入力!$B$3:$N$32,MATCH('実績報告（栗東西）'!$A24,実績入力!$X$3:$X$32,0),MATCH('実績報告（栗東西）'!G$7,実績入力!$B$2:$N$2,0)))</f>
        <v/>
      </c>
      <c r="H24" s="65" t="str">
        <f>IF($A24&gt;MAX(実績入力!$X$3:$X$32),"",INDEX(実績入力!$B$3:$N$32,MATCH('実績報告（栗東西）'!$A24,実績入力!$X$3:$X$32,0),MATCH('実績報告（栗東西）'!H$7,実績入力!$B$2:$N$2,0)))</f>
        <v/>
      </c>
    </row>
    <row r="25" spans="1:8">
      <c r="A25" s="63">
        <v>18</v>
      </c>
      <c r="B25" s="63" t="str">
        <f>IF($A25&gt;MAX(実績入力!$X$3:$X$32),"",INDEX(実績入力!$B$3:$N$32,MATCH('実績報告（栗東西）'!$A25,実績入力!$X$3:$X$32,0),MATCH('実績報告（栗東西）'!B$7,実績入力!$B$2:$N$2,0)))</f>
        <v/>
      </c>
      <c r="C25" s="64" t="str">
        <f>IF($A25&gt;MAX(実績入力!$X$3:$X$32),"",INDEX(実績入力!$B$3:$N$32,MATCH('実績報告（栗東西）'!$A25,実績入力!$X$3:$X$32,0),MATCH('実績報告（栗東西）'!C$7,実績入力!$B$2:$N$2,0)))</f>
        <v/>
      </c>
      <c r="D25" s="63" t="str">
        <f>IF($A25&gt;MAX(実績入力!$X$3:$X$32),"",INDEX(実績入力!$B$3:$N$32,MATCH('実績報告（栗東西）'!$A25,実績入力!$X$3:$X$32,0),MATCH('実績報告（栗東西）'!D$7,実績入力!$B$2:$N$2,0)))</f>
        <v/>
      </c>
      <c r="E25" s="63" t="str">
        <f>IF($A25&gt;MAX(実績入力!$X$3:$X$32),"",INDEX(実績入力!$B$3:$N$32,MATCH('実績報告（栗東西）'!$A25,実績入力!$X$3:$X$32,0),MATCH('実績報告（栗東西）'!E$7,実績入力!$B$2:$N$2,0)))</f>
        <v/>
      </c>
      <c r="F25" s="65" t="str">
        <f>IF($A25&gt;MAX(実績入力!$X$3:$X$32),"",INDEX(実績入力!$B$3:$N$32,MATCH('実績報告（栗東西）'!$A25,実績入力!$X$3:$X$32,0),MATCH('実績報告（栗東西）'!F$7,実績入力!$B$2:$N$2,0)))</f>
        <v/>
      </c>
      <c r="G25" s="65" t="str">
        <f>IF($A25&gt;MAX(実績入力!$X$3:$X$32),"",INDEX(実績入力!$B$3:$N$32,MATCH('実績報告（栗東西）'!$A25,実績入力!$X$3:$X$32,0),MATCH('実績報告（栗東西）'!G$7,実績入力!$B$2:$N$2,0)))</f>
        <v/>
      </c>
      <c r="H25" s="65" t="str">
        <f>IF($A25&gt;MAX(実績入力!$X$3:$X$32),"",INDEX(実績入力!$B$3:$N$32,MATCH('実績報告（栗東西）'!$A25,実績入力!$X$3:$X$32,0),MATCH('実績報告（栗東西）'!H$7,実績入力!$B$2:$N$2,0)))</f>
        <v/>
      </c>
    </row>
    <row r="26" spans="1:8">
      <c r="A26" s="63">
        <v>19</v>
      </c>
      <c r="B26" s="63" t="str">
        <f>IF($A26&gt;MAX(実績入力!$X$3:$X$32),"",INDEX(実績入力!$B$3:$N$32,MATCH('実績報告（栗東西）'!$A26,実績入力!$X$3:$X$32,0),MATCH('実績報告（栗東西）'!B$7,実績入力!$B$2:$N$2,0)))</f>
        <v/>
      </c>
      <c r="C26" s="64" t="str">
        <f>IF($A26&gt;MAX(実績入力!$X$3:$X$32),"",INDEX(実績入力!$B$3:$N$32,MATCH('実績報告（栗東西）'!$A26,実績入力!$X$3:$X$32,0),MATCH('実績報告（栗東西）'!C$7,実績入力!$B$2:$N$2,0)))</f>
        <v/>
      </c>
      <c r="D26" s="63" t="str">
        <f>IF($A26&gt;MAX(実績入力!$X$3:$X$32),"",INDEX(実績入力!$B$3:$N$32,MATCH('実績報告（栗東西）'!$A26,実績入力!$X$3:$X$32,0),MATCH('実績報告（栗東西）'!D$7,実績入力!$B$2:$N$2,0)))</f>
        <v/>
      </c>
      <c r="E26" s="63" t="str">
        <f>IF($A26&gt;MAX(実績入力!$X$3:$X$32),"",INDEX(実績入力!$B$3:$N$32,MATCH('実績報告（栗東西）'!$A26,実績入力!$X$3:$X$32,0),MATCH('実績報告（栗東西）'!E$7,実績入力!$B$2:$N$2,0)))</f>
        <v/>
      </c>
      <c r="F26" s="65" t="str">
        <f>IF($A26&gt;MAX(実績入力!$X$3:$X$32),"",INDEX(実績入力!$B$3:$N$32,MATCH('実績報告（栗東西）'!$A26,実績入力!$X$3:$X$32,0),MATCH('実績報告（栗東西）'!F$7,実績入力!$B$2:$N$2,0)))</f>
        <v/>
      </c>
      <c r="G26" s="65" t="str">
        <f>IF($A26&gt;MAX(実績入力!$X$3:$X$32),"",INDEX(実績入力!$B$3:$N$32,MATCH('実績報告（栗東西）'!$A26,実績入力!$X$3:$X$32,0),MATCH('実績報告（栗東西）'!G$7,実績入力!$B$2:$N$2,0)))</f>
        <v/>
      </c>
      <c r="H26" s="65" t="str">
        <f>IF($A26&gt;MAX(実績入力!$X$3:$X$32),"",INDEX(実績入力!$B$3:$N$32,MATCH('実績報告（栗東西）'!$A26,実績入力!$X$3:$X$32,0),MATCH('実績報告（栗東西）'!H$7,実績入力!$B$2:$N$2,0)))</f>
        <v/>
      </c>
    </row>
    <row r="27" spans="1:8">
      <c r="A27" s="63">
        <v>20</v>
      </c>
      <c r="B27" s="63" t="str">
        <f>IF($A27&gt;MAX(実績入力!$X$3:$X$32),"",INDEX(実績入力!$B$3:$N$32,MATCH('実績報告（栗東西）'!$A27,実績入力!$X$3:$X$32,0),MATCH('実績報告（栗東西）'!B$7,実績入力!$B$2:$N$2,0)))</f>
        <v/>
      </c>
      <c r="C27" s="64" t="str">
        <f>IF($A27&gt;MAX(実績入力!$X$3:$X$32),"",INDEX(実績入力!$B$3:$N$32,MATCH('実績報告（栗東西）'!$A27,実績入力!$X$3:$X$32,0),MATCH('実績報告（栗東西）'!C$7,実績入力!$B$2:$N$2,0)))</f>
        <v/>
      </c>
      <c r="D27" s="63" t="str">
        <f>IF($A27&gt;MAX(実績入力!$X$3:$X$32),"",INDEX(実績入力!$B$3:$N$32,MATCH('実績報告（栗東西）'!$A27,実績入力!$X$3:$X$32,0),MATCH('実績報告（栗東西）'!D$7,実績入力!$B$2:$N$2,0)))</f>
        <v/>
      </c>
      <c r="E27" s="63" t="str">
        <f>IF($A27&gt;MAX(実績入力!$X$3:$X$32),"",INDEX(実績入力!$B$3:$N$32,MATCH('実績報告（栗東西）'!$A27,実績入力!$X$3:$X$32,0),MATCH('実績報告（栗東西）'!E$7,実績入力!$B$2:$N$2,0)))</f>
        <v/>
      </c>
      <c r="F27" s="65" t="str">
        <f>IF($A27&gt;MAX(実績入力!$X$3:$X$32),"",INDEX(実績入力!$B$3:$N$32,MATCH('実績報告（栗東西）'!$A27,実績入力!$X$3:$X$32,0),MATCH('実績報告（栗東西）'!F$7,実績入力!$B$2:$N$2,0)))</f>
        <v/>
      </c>
      <c r="G27" s="65" t="str">
        <f>IF($A27&gt;MAX(実績入力!$X$3:$X$32),"",INDEX(実績入力!$B$3:$N$32,MATCH('実績報告（栗東西）'!$A27,実績入力!$X$3:$X$32,0),MATCH('実績報告（栗東西）'!G$7,実績入力!$B$2:$N$2,0)))</f>
        <v/>
      </c>
      <c r="H27" s="65" t="str">
        <f>IF($A27&gt;MAX(実績入力!$X$3:$X$32),"",INDEX(実績入力!$B$3:$N$32,MATCH('実績報告（栗東西）'!$A27,実績入力!$X$3:$X$32,0),MATCH('実績報告（栗東西）'!H$7,実績入力!$B$2:$N$2,0)))</f>
        <v/>
      </c>
    </row>
    <row r="28" spans="1:8">
      <c r="A28" s="63">
        <v>21</v>
      </c>
      <c r="B28" s="63" t="str">
        <f>IF($A28&gt;MAX(実績入力!$X$3:$X$32),"",INDEX(実績入力!$B$3:$N$32,MATCH('実績報告（栗東西）'!$A28,実績入力!$X$3:$X$32,0),MATCH('実績報告（栗東西）'!B$7,実績入力!$B$2:$N$2,0)))</f>
        <v/>
      </c>
      <c r="C28" s="64" t="str">
        <f>IF($A28&gt;MAX(実績入力!$X$3:$X$32),"",INDEX(実績入力!$B$3:$N$32,MATCH('実績報告（栗東西）'!$A28,実績入力!$X$3:$X$32,0),MATCH('実績報告（栗東西）'!C$7,実績入力!$B$2:$N$2,0)))</f>
        <v/>
      </c>
      <c r="D28" s="63" t="str">
        <f>IF($A28&gt;MAX(実績入力!$X$3:$X$32),"",INDEX(実績入力!$B$3:$N$32,MATCH('実績報告（栗東西）'!$A28,実績入力!$X$3:$X$32,0),MATCH('実績報告（栗東西）'!D$7,実績入力!$B$2:$N$2,0)))</f>
        <v/>
      </c>
      <c r="E28" s="63" t="str">
        <f>IF($A28&gt;MAX(実績入力!$X$3:$X$32),"",INDEX(実績入力!$B$3:$N$32,MATCH('実績報告（栗東西）'!$A28,実績入力!$X$3:$X$32,0),MATCH('実績報告（栗東西）'!E$7,実績入力!$B$2:$N$2,0)))</f>
        <v/>
      </c>
      <c r="F28" s="65" t="str">
        <f>IF($A28&gt;MAX(実績入力!$X$3:$X$32),"",INDEX(実績入力!$B$3:$N$32,MATCH('実績報告（栗東西）'!$A28,実績入力!$X$3:$X$32,0),MATCH('実績報告（栗東西）'!F$7,実績入力!$B$2:$N$2,0)))</f>
        <v/>
      </c>
      <c r="G28" s="65" t="str">
        <f>IF($A28&gt;MAX(実績入力!$X$3:$X$32),"",INDEX(実績入力!$B$3:$N$32,MATCH('実績報告（栗東西）'!$A28,実績入力!$X$3:$X$32,0),MATCH('実績報告（栗東西）'!G$7,実績入力!$B$2:$N$2,0)))</f>
        <v/>
      </c>
      <c r="H28" s="65" t="str">
        <f>IF($A28&gt;MAX(実績入力!$X$3:$X$32),"",INDEX(実績入力!$B$3:$N$32,MATCH('実績報告（栗東西）'!$A28,実績入力!$X$3:$X$32,0),MATCH('実績報告（栗東西）'!H$7,実績入力!$B$2:$N$2,0)))</f>
        <v/>
      </c>
    </row>
    <row r="29" spans="1:8">
      <c r="A29" s="63">
        <v>22</v>
      </c>
      <c r="B29" s="63" t="str">
        <f>IF($A29&gt;MAX(実績入力!$X$3:$X$32),"",INDEX(実績入力!$B$3:$N$32,MATCH('実績報告（栗東西）'!$A29,実績入力!$X$3:$X$32,0),MATCH('実績報告（栗東西）'!B$7,実績入力!$B$2:$N$2,0)))</f>
        <v/>
      </c>
      <c r="C29" s="64" t="str">
        <f>IF($A29&gt;MAX(実績入力!$X$3:$X$32),"",INDEX(実績入力!$B$3:$N$32,MATCH('実績報告（栗東西）'!$A29,実績入力!$X$3:$X$32,0),MATCH('実績報告（栗東西）'!C$7,実績入力!$B$2:$N$2,0)))</f>
        <v/>
      </c>
      <c r="D29" s="63" t="str">
        <f>IF($A29&gt;MAX(実績入力!$X$3:$X$32),"",INDEX(実績入力!$B$3:$N$32,MATCH('実績報告（栗東西）'!$A29,実績入力!$X$3:$X$32,0),MATCH('実績報告（栗東西）'!D$7,実績入力!$B$2:$N$2,0)))</f>
        <v/>
      </c>
      <c r="E29" s="63" t="str">
        <f>IF($A29&gt;MAX(実績入力!$X$3:$X$32),"",INDEX(実績入力!$B$3:$N$32,MATCH('実績報告（栗東西）'!$A29,実績入力!$X$3:$X$32,0),MATCH('実績報告（栗東西）'!E$7,実績入力!$B$2:$N$2,0)))</f>
        <v/>
      </c>
      <c r="F29" s="65" t="str">
        <f>IF($A29&gt;MAX(実績入力!$X$3:$X$32),"",INDEX(実績入力!$B$3:$N$32,MATCH('実績報告（栗東西）'!$A29,実績入力!$X$3:$X$32,0),MATCH('実績報告（栗東西）'!F$7,実績入力!$B$2:$N$2,0)))</f>
        <v/>
      </c>
      <c r="G29" s="65" t="str">
        <f>IF($A29&gt;MAX(実績入力!$X$3:$X$32),"",INDEX(実績入力!$B$3:$N$32,MATCH('実績報告（栗東西）'!$A29,実績入力!$X$3:$X$32,0),MATCH('実績報告（栗東西）'!G$7,実績入力!$B$2:$N$2,0)))</f>
        <v/>
      </c>
      <c r="H29" s="65" t="str">
        <f>IF($A29&gt;MAX(実績入力!$X$3:$X$32),"",INDEX(実績入力!$B$3:$N$32,MATCH('実績報告（栗東西）'!$A29,実績入力!$X$3:$X$32,0),MATCH('実績報告（栗東西）'!H$7,実績入力!$B$2:$N$2,0)))</f>
        <v/>
      </c>
    </row>
    <row r="30" spans="1:8">
      <c r="A30" s="63">
        <v>23</v>
      </c>
      <c r="B30" s="63" t="str">
        <f>IF($A30&gt;MAX(実績入力!$X$3:$X$32),"",INDEX(実績入力!$B$3:$N$32,MATCH('実績報告（栗東西）'!$A30,実績入力!$X$3:$X$32,0),MATCH('実績報告（栗東西）'!B$7,実績入力!$B$2:$N$2,0)))</f>
        <v/>
      </c>
      <c r="C30" s="64" t="str">
        <f>IF($A30&gt;MAX(実績入力!$X$3:$X$32),"",INDEX(実績入力!$B$3:$N$32,MATCH('実績報告（栗東西）'!$A30,実績入力!$X$3:$X$32,0),MATCH('実績報告（栗東西）'!C$7,実績入力!$B$2:$N$2,0)))</f>
        <v/>
      </c>
      <c r="D30" s="63" t="str">
        <f>IF($A30&gt;MAX(実績入力!$X$3:$X$32),"",INDEX(実績入力!$B$3:$N$32,MATCH('実績報告（栗東西）'!$A30,実績入力!$X$3:$X$32,0),MATCH('実績報告（栗東西）'!D$7,実績入力!$B$2:$N$2,0)))</f>
        <v/>
      </c>
      <c r="E30" s="63" t="str">
        <f>IF($A30&gt;MAX(実績入力!$X$3:$X$32),"",INDEX(実績入力!$B$3:$N$32,MATCH('実績報告（栗東西）'!$A30,実績入力!$X$3:$X$32,0),MATCH('実績報告（栗東西）'!E$7,実績入力!$B$2:$N$2,0)))</f>
        <v/>
      </c>
      <c r="F30" s="65" t="str">
        <f>IF($A30&gt;MAX(実績入力!$X$3:$X$32),"",INDEX(実績入力!$B$3:$N$32,MATCH('実績報告（栗東西）'!$A30,実績入力!$X$3:$X$32,0),MATCH('実績報告（栗東西）'!F$7,実績入力!$B$2:$N$2,0)))</f>
        <v/>
      </c>
      <c r="G30" s="65" t="str">
        <f>IF($A30&gt;MAX(実績入力!$X$3:$X$32),"",INDEX(実績入力!$B$3:$N$32,MATCH('実績報告（栗東西）'!$A30,実績入力!$X$3:$X$32,0),MATCH('実績報告（栗東西）'!G$7,実績入力!$B$2:$N$2,0)))</f>
        <v/>
      </c>
      <c r="H30" s="65" t="str">
        <f>IF($A30&gt;MAX(実績入力!$X$3:$X$32),"",INDEX(実績入力!$B$3:$N$32,MATCH('実績報告（栗東西）'!$A30,実績入力!$X$3:$X$32,0),MATCH('実績報告（栗東西）'!H$7,実績入力!$B$2:$N$2,0)))</f>
        <v/>
      </c>
    </row>
    <row r="31" spans="1:8">
      <c r="A31" s="63">
        <v>24</v>
      </c>
      <c r="B31" s="63" t="str">
        <f>IF($A31&gt;MAX(実績入力!$X$3:$X$32),"",INDEX(実績入力!$B$3:$N$32,MATCH('実績報告（栗東西）'!$A31,実績入力!$X$3:$X$32,0),MATCH('実績報告（栗東西）'!B$7,実績入力!$B$2:$N$2,0)))</f>
        <v/>
      </c>
      <c r="C31" s="64" t="str">
        <f>IF($A31&gt;MAX(実績入力!$X$3:$X$32),"",INDEX(実績入力!$B$3:$N$32,MATCH('実績報告（栗東西）'!$A31,実績入力!$X$3:$X$32,0),MATCH('実績報告（栗東西）'!C$7,実績入力!$B$2:$N$2,0)))</f>
        <v/>
      </c>
      <c r="D31" s="63" t="str">
        <f>IF($A31&gt;MAX(実績入力!$X$3:$X$32),"",INDEX(実績入力!$B$3:$N$32,MATCH('実績報告（栗東西）'!$A31,実績入力!$X$3:$X$32,0),MATCH('実績報告（栗東西）'!D$7,実績入力!$B$2:$N$2,0)))</f>
        <v/>
      </c>
      <c r="E31" s="63" t="str">
        <f>IF($A31&gt;MAX(実績入力!$X$3:$X$32),"",INDEX(実績入力!$B$3:$N$32,MATCH('実績報告（栗東西）'!$A31,実績入力!$X$3:$X$32,0),MATCH('実績報告（栗東西）'!E$7,実績入力!$B$2:$N$2,0)))</f>
        <v/>
      </c>
      <c r="F31" s="65" t="str">
        <f>IF($A31&gt;MAX(実績入力!$X$3:$X$32),"",INDEX(実績入力!$B$3:$N$32,MATCH('実績報告（栗東西）'!$A31,実績入力!$X$3:$X$32,0),MATCH('実績報告（栗東西）'!F$7,実績入力!$B$2:$N$2,0)))</f>
        <v/>
      </c>
      <c r="G31" s="65" t="str">
        <f>IF($A31&gt;MAX(実績入力!$X$3:$X$32),"",INDEX(実績入力!$B$3:$N$32,MATCH('実績報告（栗東西）'!$A31,実績入力!$X$3:$X$32,0),MATCH('実績報告（栗東西）'!G$7,実績入力!$B$2:$N$2,0)))</f>
        <v/>
      </c>
      <c r="H31" s="65" t="str">
        <f>IF($A31&gt;MAX(実績入力!$X$3:$X$32),"",INDEX(実績入力!$B$3:$N$32,MATCH('実績報告（栗東西）'!$A31,実績入力!$X$3:$X$32,0),MATCH('実績報告（栗東西）'!H$7,実績入力!$B$2:$N$2,0)))</f>
        <v/>
      </c>
    </row>
    <row r="32" spans="1:8">
      <c r="A32" s="63">
        <v>25</v>
      </c>
      <c r="B32" s="63" t="str">
        <f>IF($A32&gt;MAX(実績入力!$X$3:$X$32),"",INDEX(実績入力!$B$3:$N$32,MATCH('実績報告（栗東西）'!$A32,実績入力!$X$3:$X$32,0),MATCH('実績報告（栗東西）'!B$7,実績入力!$B$2:$N$2,0)))</f>
        <v/>
      </c>
      <c r="C32" s="64" t="str">
        <f>IF($A32&gt;MAX(実績入力!$X$3:$X$32),"",INDEX(実績入力!$B$3:$N$32,MATCH('実績報告（栗東西）'!$A32,実績入力!$X$3:$X$32,0),MATCH('実績報告（栗東西）'!C$7,実績入力!$B$2:$N$2,0)))</f>
        <v/>
      </c>
      <c r="D32" s="63" t="str">
        <f>IF($A32&gt;MAX(実績入力!$X$3:$X$32),"",INDEX(実績入力!$B$3:$N$32,MATCH('実績報告（栗東西）'!$A32,実績入力!$X$3:$X$32,0),MATCH('実績報告（栗東西）'!D$7,実績入力!$B$2:$N$2,0)))</f>
        <v/>
      </c>
      <c r="E32" s="63" t="str">
        <f>IF($A32&gt;MAX(実績入力!$X$3:$X$32),"",INDEX(実績入力!$B$3:$N$32,MATCH('実績報告（栗東西）'!$A32,実績入力!$X$3:$X$32,0),MATCH('実績報告（栗東西）'!E$7,実績入力!$B$2:$N$2,0)))</f>
        <v/>
      </c>
      <c r="F32" s="65" t="str">
        <f>IF($A32&gt;MAX(実績入力!$X$3:$X$32),"",INDEX(実績入力!$B$3:$N$32,MATCH('実績報告（栗東西）'!$A32,実績入力!$X$3:$X$32,0),MATCH('実績報告（栗東西）'!F$7,実績入力!$B$2:$N$2,0)))</f>
        <v/>
      </c>
      <c r="G32" s="65" t="str">
        <f>IF($A32&gt;MAX(実績入力!$X$3:$X$32),"",INDEX(実績入力!$B$3:$N$32,MATCH('実績報告（栗東西）'!$A32,実績入力!$X$3:$X$32,0),MATCH('実績報告（栗東西）'!G$7,実績入力!$B$2:$N$2,0)))</f>
        <v/>
      </c>
      <c r="H32" s="65" t="str">
        <f>IF($A32&gt;MAX(実績入力!$X$3:$X$32),"",INDEX(実績入力!$B$3:$N$32,MATCH('実績報告（栗東西）'!$A32,実績入力!$X$3:$X$32,0),MATCH('実績報告（栗東西）'!H$7,実績入力!$B$2:$N$2,0)))</f>
        <v/>
      </c>
    </row>
    <row r="33" spans="1:8">
      <c r="A33" s="63">
        <v>26</v>
      </c>
      <c r="B33" s="63" t="str">
        <f>IF($A33&gt;MAX(実績入力!$X$3:$X$32),"",INDEX(実績入力!$B$3:$N$32,MATCH('実績報告（栗東西）'!$A33,実績入力!$X$3:$X$32,0),MATCH('実績報告（栗東西）'!B$7,実績入力!$B$2:$N$2,0)))</f>
        <v/>
      </c>
      <c r="C33" s="64" t="str">
        <f>IF($A33&gt;MAX(実績入力!$X$3:$X$32),"",INDEX(実績入力!$B$3:$N$32,MATCH('実績報告（栗東西）'!$A33,実績入力!$X$3:$X$32,0),MATCH('実績報告（栗東西）'!C$7,実績入力!$B$2:$N$2,0)))</f>
        <v/>
      </c>
      <c r="D33" s="63" t="str">
        <f>IF($A33&gt;MAX(実績入力!$X$3:$X$32),"",INDEX(実績入力!$B$3:$N$32,MATCH('実績報告（栗東西）'!$A33,実績入力!$X$3:$X$32,0),MATCH('実績報告（栗東西）'!D$7,実績入力!$B$2:$N$2,0)))</f>
        <v/>
      </c>
      <c r="E33" s="63" t="str">
        <f>IF($A33&gt;MAX(実績入力!$X$3:$X$32),"",INDEX(実績入力!$B$3:$N$32,MATCH('実績報告（栗東西）'!$A33,実績入力!$X$3:$X$32,0),MATCH('実績報告（栗東西）'!E$7,実績入力!$B$2:$N$2,0)))</f>
        <v/>
      </c>
      <c r="F33" s="65" t="str">
        <f>IF($A33&gt;MAX(実績入力!$X$3:$X$32),"",INDEX(実績入力!$B$3:$N$32,MATCH('実績報告（栗東西）'!$A33,実績入力!$X$3:$X$32,0),MATCH('実績報告（栗東西）'!F$7,実績入力!$B$2:$N$2,0)))</f>
        <v/>
      </c>
      <c r="G33" s="65" t="str">
        <f>IF($A33&gt;MAX(実績入力!$X$3:$X$32),"",INDEX(実績入力!$B$3:$N$32,MATCH('実績報告（栗東西）'!$A33,実績入力!$X$3:$X$32,0),MATCH('実績報告（栗東西）'!G$7,実績入力!$B$2:$N$2,0)))</f>
        <v/>
      </c>
      <c r="H33" s="65" t="str">
        <f>IF($A33&gt;MAX(実績入力!$X$3:$X$32),"",INDEX(実績入力!$B$3:$N$32,MATCH('実績報告（栗東西）'!$A33,実績入力!$X$3:$X$32,0),MATCH('実績報告（栗東西）'!H$7,実績入力!$B$2:$N$2,0)))</f>
        <v/>
      </c>
    </row>
    <row r="34" spans="1:8">
      <c r="A34" s="63">
        <v>27</v>
      </c>
      <c r="B34" s="63" t="str">
        <f>IF($A34&gt;MAX(実績入力!$X$3:$X$32),"",INDEX(実績入力!$B$3:$N$32,MATCH('実績報告（栗東西）'!$A34,実績入力!$X$3:$X$32,0),MATCH('実績報告（栗東西）'!B$7,実績入力!$B$2:$N$2,0)))</f>
        <v/>
      </c>
      <c r="C34" s="64" t="str">
        <f>IF($A34&gt;MAX(実績入力!$X$3:$X$32),"",INDEX(実績入力!$B$3:$N$32,MATCH('実績報告（栗東西）'!$A34,実績入力!$X$3:$X$32,0),MATCH('実績報告（栗東西）'!C$7,実績入力!$B$2:$N$2,0)))</f>
        <v/>
      </c>
      <c r="D34" s="63" t="str">
        <f>IF($A34&gt;MAX(実績入力!$X$3:$X$32),"",INDEX(実績入力!$B$3:$N$32,MATCH('実績報告（栗東西）'!$A34,実績入力!$X$3:$X$32,0),MATCH('実績報告（栗東西）'!D$7,実績入力!$B$2:$N$2,0)))</f>
        <v/>
      </c>
      <c r="E34" s="63" t="str">
        <f>IF($A34&gt;MAX(実績入力!$X$3:$X$32),"",INDEX(実績入力!$B$3:$N$32,MATCH('実績報告（栗東西）'!$A34,実績入力!$X$3:$X$32,0),MATCH('実績報告（栗東西）'!E$7,実績入力!$B$2:$N$2,0)))</f>
        <v/>
      </c>
      <c r="F34" s="65" t="str">
        <f>IF($A34&gt;MAX(実績入力!$X$3:$X$32),"",INDEX(実績入力!$B$3:$N$32,MATCH('実績報告（栗東西）'!$A34,実績入力!$X$3:$X$32,0),MATCH('実績報告（栗東西）'!F$7,実績入力!$B$2:$N$2,0)))</f>
        <v/>
      </c>
      <c r="G34" s="65" t="str">
        <f>IF($A34&gt;MAX(実績入力!$X$3:$X$32),"",INDEX(実績入力!$B$3:$N$32,MATCH('実績報告（栗東西）'!$A34,実績入力!$X$3:$X$32,0),MATCH('実績報告（栗東西）'!G$7,実績入力!$B$2:$N$2,0)))</f>
        <v/>
      </c>
      <c r="H34" s="65" t="str">
        <f>IF($A34&gt;MAX(実績入力!$X$3:$X$32),"",INDEX(実績入力!$B$3:$N$32,MATCH('実績報告（栗東西）'!$A34,実績入力!$X$3:$X$32,0),MATCH('実績報告（栗東西）'!H$7,実績入力!$B$2:$N$2,0)))</f>
        <v/>
      </c>
    </row>
    <row r="35" spans="1:8">
      <c r="A35" s="63">
        <v>28</v>
      </c>
      <c r="B35" s="63" t="str">
        <f>IF($A35&gt;MAX(実績入力!$X$3:$X$32),"",INDEX(実績入力!$B$3:$N$32,MATCH('実績報告（栗東西）'!$A35,実績入力!$X$3:$X$32,0),MATCH('実績報告（栗東西）'!B$7,実績入力!$B$2:$N$2,0)))</f>
        <v/>
      </c>
      <c r="C35" s="64" t="str">
        <f>IF($A35&gt;MAX(実績入力!$X$3:$X$32),"",INDEX(実績入力!$B$3:$N$32,MATCH('実績報告（栗東西）'!$A35,実績入力!$X$3:$X$32,0),MATCH('実績報告（栗東西）'!C$7,実績入力!$B$2:$N$2,0)))</f>
        <v/>
      </c>
      <c r="D35" s="63" t="str">
        <f>IF($A35&gt;MAX(実績入力!$X$3:$X$32),"",INDEX(実績入力!$B$3:$N$32,MATCH('実績報告（栗東西）'!$A35,実績入力!$X$3:$X$32,0),MATCH('実績報告（栗東西）'!D$7,実績入力!$B$2:$N$2,0)))</f>
        <v/>
      </c>
      <c r="E35" s="63" t="str">
        <f>IF($A35&gt;MAX(実績入力!$X$3:$X$32),"",INDEX(実績入力!$B$3:$N$32,MATCH('実績報告（栗東西）'!$A35,実績入力!$X$3:$X$32,0),MATCH('実績報告（栗東西）'!E$7,実績入力!$B$2:$N$2,0)))</f>
        <v/>
      </c>
      <c r="F35" s="65" t="str">
        <f>IF($A35&gt;MAX(実績入力!$X$3:$X$32),"",INDEX(実績入力!$B$3:$N$32,MATCH('実績報告（栗東西）'!$A35,実績入力!$X$3:$X$32,0),MATCH('実績報告（栗東西）'!F$7,実績入力!$B$2:$N$2,0)))</f>
        <v/>
      </c>
      <c r="G35" s="65" t="str">
        <f>IF($A35&gt;MAX(実績入力!$X$3:$X$32),"",INDEX(実績入力!$B$3:$N$32,MATCH('実績報告（栗東西）'!$A35,実績入力!$X$3:$X$32,0),MATCH('実績報告（栗東西）'!G$7,実績入力!$B$2:$N$2,0)))</f>
        <v/>
      </c>
      <c r="H35" s="65" t="str">
        <f>IF($A35&gt;MAX(実績入力!$X$3:$X$32),"",INDEX(実績入力!$B$3:$N$32,MATCH('実績報告（栗東西）'!$A35,実績入力!$X$3:$X$32,0),MATCH('実績報告（栗東西）'!H$7,実績入力!$B$2:$N$2,0)))</f>
        <v/>
      </c>
    </row>
    <row r="36" spans="1:8">
      <c r="A36" s="63">
        <v>29</v>
      </c>
      <c r="B36" s="63" t="str">
        <f>IF($A36&gt;MAX(実績入力!$X$3:$X$32),"",INDEX(実績入力!$B$3:$N$32,MATCH('実績報告（栗東西）'!$A36,実績入力!$X$3:$X$32,0),MATCH('実績報告（栗東西）'!B$7,実績入力!$B$2:$N$2,0)))</f>
        <v/>
      </c>
      <c r="C36" s="64" t="str">
        <f>IF($A36&gt;MAX(実績入力!$X$3:$X$32),"",INDEX(実績入力!$B$3:$N$32,MATCH('実績報告（栗東西）'!$A36,実績入力!$X$3:$X$32,0),MATCH('実績報告（栗東西）'!C$7,実績入力!$B$2:$N$2,0)))</f>
        <v/>
      </c>
      <c r="D36" s="63" t="str">
        <f>IF($A36&gt;MAX(実績入力!$X$3:$X$32),"",INDEX(実績入力!$B$3:$N$32,MATCH('実績報告（栗東西）'!$A36,実績入力!$X$3:$X$32,0),MATCH('実績報告（栗東西）'!D$7,実績入力!$B$2:$N$2,0)))</f>
        <v/>
      </c>
      <c r="E36" s="63" t="str">
        <f>IF($A36&gt;MAX(実績入力!$X$3:$X$32),"",INDEX(実績入力!$B$3:$N$32,MATCH('実績報告（栗東西）'!$A36,実績入力!$X$3:$X$32,0),MATCH('実績報告（栗東西）'!E$7,実績入力!$B$2:$N$2,0)))</f>
        <v/>
      </c>
      <c r="F36" s="65" t="str">
        <f>IF($A36&gt;MAX(実績入力!$X$3:$X$32),"",INDEX(実績入力!$B$3:$N$32,MATCH('実績報告（栗東西）'!$A36,実績入力!$X$3:$X$32,0),MATCH('実績報告（栗東西）'!F$7,実績入力!$B$2:$N$2,0)))</f>
        <v/>
      </c>
      <c r="G36" s="65" t="str">
        <f>IF($A36&gt;MAX(実績入力!$X$3:$X$32),"",INDEX(実績入力!$B$3:$N$32,MATCH('実績報告（栗東西）'!$A36,実績入力!$X$3:$X$32,0),MATCH('実績報告（栗東西）'!G$7,実績入力!$B$2:$N$2,0)))</f>
        <v/>
      </c>
      <c r="H36" s="65" t="str">
        <f>IF($A36&gt;MAX(実績入力!$X$3:$X$32),"",INDEX(実績入力!$B$3:$N$32,MATCH('実績報告（栗東西）'!$A36,実績入力!$X$3:$X$32,0),MATCH('実績報告（栗東西）'!H$7,実績入力!$B$2:$N$2,0)))</f>
        <v/>
      </c>
    </row>
    <row r="37" spans="1:8" ht="19.5" thickBot="1">
      <c r="A37" s="66">
        <v>30</v>
      </c>
      <c r="B37" s="66" t="str">
        <f>IF($A37&gt;MAX(実績入力!$X$3:$X$32),"",INDEX(実績入力!$B$3:$N$32,MATCH('実績報告（栗東西）'!$A37,実績入力!$X$3:$X$32,0),MATCH('実績報告（栗東西）'!B$7,実績入力!$B$2:$N$2,0)))</f>
        <v/>
      </c>
      <c r="C37" s="67" t="str">
        <f>IF($A37&gt;MAX(実績入力!$X$3:$X$32),"",INDEX(実績入力!$B$3:$N$32,MATCH('実績報告（栗東西）'!$A37,実績入力!$X$3:$X$32,0),MATCH('実績報告（栗東西）'!C$7,実績入力!$B$2:$N$2,0)))</f>
        <v/>
      </c>
      <c r="D37" s="66" t="str">
        <f>IF($A37&gt;MAX(実績入力!$X$3:$X$32),"",INDEX(実績入力!$B$3:$N$32,MATCH('実績報告（栗東西）'!$A37,実績入力!$X$3:$X$32,0),MATCH('実績報告（栗東西）'!D$7,実績入力!$B$2:$N$2,0)))</f>
        <v/>
      </c>
      <c r="E37" s="66" t="str">
        <f>IF($A37&gt;MAX(実績入力!$X$3:$X$32),"",INDEX(実績入力!$B$3:$N$32,MATCH('実績報告（栗東西）'!$A37,実績入力!$X$3:$X$32,0),MATCH('実績報告（栗東西）'!E$7,実績入力!$B$2:$N$2,0)))</f>
        <v/>
      </c>
      <c r="F37" s="68" t="str">
        <f>IF($A37&gt;MAX(実績入力!$X$3:$X$32),"",INDEX(実績入力!$B$3:$N$32,MATCH('実績報告（栗東西）'!$A37,実績入力!$X$3:$X$32,0),MATCH('実績報告（栗東西）'!F$7,実績入力!$B$2:$N$2,0)))</f>
        <v/>
      </c>
      <c r="G37" s="68" t="str">
        <f>IF($A37&gt;MAX(実績入力!$X$3:$X$32),"",INDEX(実績入力!$B$3:$N$32,MATCH('実績報告（栗東西）'!$A37,実績入力!$X$3:$X$32,0),MATCH('実績報告（栗東西）'!G$7,実績入力!$B$2:$N$2,0)))</f>
        <v/>
      </c>
      <c r="H37" s="68" t="str">
        <f>IF($A37&gt;MAX(実績入力!$X$3:$X$32),"",INDEX(実績入力!$B$3:$N$32,MATCH('実績報告（栗東西）'!$A37,実績入力!$X$3:$X$32,0),MATCH('実績報告（栗東西）'!H$7,実績入力!$B$2:$N$2,0)))</f>
        <v/>
      </c>
    </row>
    <row r="38" spans="1:8" ht="19.5" thickTop="1">
      <c r="A38" s="118" t="s">
        <v>69</v>
      </c>
      <c r="B38" s="118"/>
      <c r="C38" s="116" t="s">
        <v>33</v>
      </c>
      <c r="D38" s="116"/>
      <c r="E38" s="116"/>
      <c r="F38" s="69">
        <f>COUNTIFS(E8:E37,"介護予防支援",F8:F37,"○")</f>
        <v>0</v>
      </c>
      <c r="G38" s="69">
        <f>COUNTIFS(E8:E37,"介護予防支援",G8:G37,"○")</f>
        <v>0</v>
      </c>
      <c r="H38" s="69">
        <f>COUNTIFS(E8:E37,"介護予防支援",H8:H37,"○")</f>
        <v>0</v>
      </c>
    </row>
    <row r="39" spans="1:8">
      <c r="A39" s="119"/>
      <c r="B39" s="119"/>
      <c r="C39" s="117" t="s">
        <v>68</v>
      </c>
      <c r="D39" s="117"/>
      <c r="E39" s="117"/>
      <c r="F39" s="70">
        <f>COUNTIFS(E8:E37,"介護予防ｹｱﾏﾈｼﾞﾒﾝﾄ",F8:F37,"○")</f>
        <v>0</v>
      </c>
      <c r="G39" s="70">
        <f>COUNTIFS(E8:E37,"介護予防ｹｱﾏﾈｼﾞﾒﾝﾄ",G8:G37,"○")</f>
        <v>0</v>
      </c>
      <c r="H39" s="70">
        <f>COUNTIFS(E8:E37,"介護予防ｹｱﾏﾈｼﾞﾒﾝﾄ",H8:H37,"○")</f>
        <v>0</v>
      </c>
    </row>
    <row r="40" spans="1:8">
      <c r="A40" s="119"/>
      <c r="B40" s="119"/>
      <c r="C40" s="117" t="s">
        <v>70</v>
      </c>
      <c r="D40" s="117"/>
      <c r="E40" s="117"/>
      <c r="F40" s="70">
        <f>SUM(F38:F39)</f>
        <v>0</v>
      </c>
      <c r="G40" s="70">
        <f t="shared" ref="G40:H40" si="0">SUM(G38:G39)</f>
        <v>0</v>
      </c>
      <c r="H40" s="70">
        <f t="shared" si="0"/>
        <v>0</v>
      </c>
    </row>
  </sheetData>
  <sheetProtection sheet="1" objects="1" scenarios="1"/>
  <mergeCells count="7">
    <mergeCell ref="A1:H1"/>
    <mergeCell ref="A2:H2"/>
    <mergeCell ref="A38:B40"/>
    <mergeCell ref="C38:E38"/>
    <mergeCell ref="C39:E39"/>
    <mergeCell ref="C40:E40"/>
    <mergeCell ref="E4:H4"/>
  </mergeCells>
  <phoneticPr fontId="1"/>
  <pageMargins left="0.7" right="0.7" top="0.625" bottom="0.47794117647058826" header="0.3" footer="0.3"/>
  <pageSetup paperSize="9" orientation="portrait" r:id="rId1"/>
  <headerFooter>
    <oddHeader>&amp;R別紙１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35"/>
  <sheetViews>
    <sheetView view="pageLayout" zoomScale="85" zoomScaleNormal="100" zoomScaleSheetLayoutView="115" zoomScalePageLayoutView="85" workbookViewId="0">
      <selection activeCell="B7" sqref="B7"/>
    </sheetView>
  </sheetViews>
  <sheetFormatPr defaultRowHeight="18.75"/>
  <cols>
    <col min="1" max="1" width="2.125" customWidth="1"/>
    <col min="2" max="2" width="4.875" customWidth="1"/>
    <col min="3" max="3" width="11.625" bestFit="1" customWidth="1"/>
    <col min="4" max="4" width="20.875" customWidth="1"/>
    <col min="5" max="5" width="1.125" customWidth="1"/>
    <col min="6" max="6" width="5" customWidth="1"/>
    <col min="7" max="7" width="11.625" bestFit="1" customWidth="1"/>
    <col min="8" max="8" width="21.125" customWidth="1"/>
    <col min="9" max="9" width="8.125" customWidth="1"/>
  </cols>
  <sheetData>
    <row r="1" spans="1:9" ht="24">
      <c r="A1" s="82" t="s">
        <v>77</v>
      </c>
      <c r="B1" s="82"/>
      <c r="C1" s="82"/>
      <c r="D1" s="82"/>
      <c r="E1" s="82"/>
      <c r="F1" s="82"/>
      <c r="G1" s="82"/>
      <c r="H1" s="82"/>
      <c r="I1" s="41"/>
    </row>
    <row r="2" spans="1:9" ht="19.5">
      <c r="A2" s="83" t="str">
        <f>リスト!C3&amp;"地域包括支援センター"&amp;"（"&amp;事業所基本情報!B7&amp;"）審査分"</f>
        <v>栗東西地域包括支援センター（）審査分</v>
      </c>
      <c r="B2" s="83"/>
      <c r="C2" s="83"/>
      <c r="D2" s="83"/>
      <c r="E2" s="83"/>
      <c r="F2" s="83"/>
      <c r="G2" s="83"/>
      <c r="H2" s="83"/>
      <c r="I2" s="15"/>
    </row>
    <row r="3" spans="1:9" ht="19.5">
      <c r="A3" s="15"/>
      <c r="B3" s="15"/>
      <c r="C3" s="15"/>
      <c r="D3" s="15"/>
      <c r="E3" s="15"/>
      <c r="F3" s="15"/>
      <c r="G3" s="15"/>
      <c r="H3" s="15"/>
      <c r="I3" s="15"/>
    </row>
    <row r="4" spans="1:9" ht="19.5">
      <c r="A4" s="16"/>
      <c r="B4" s="25"/>
      <c r="C4" s="16"/>
      <c r="D4" s="16"/>
      <c r="E4" s="16"/>
      <c r="F4" s="16"/>
      <c r="G4" s="121">
        <f>事業所基本情報!B8</f>
        <v>0</v>
      </c>
      <c r="H4" s="121"/>
      <c r="I4" s="40"/>
    </row>
    <row r="5" spans="1:9" ht="19.5">
      <c r="A5" s="16"/>
      <c r="B5" s="25"/>
      <c r="C5" s="16"/>
      <c r="D5" s="16"/>
      <c r="E5" s="16"/>
      <c r="F5" s="16"/>
      <c r="G5" s="16"/>
      <c r="H5" s="16"/>
    </row>
    <row r="6" spans="1:9">
      <c r="A6" s="16"/>
      <c r="B6" s="81">
        <f>事業所基本情報!B4</f>
        <v>0</v>
      </c>
      <c r="C6" s="16"/>
      <c r="D6" s="16"/>
      <c r="E6" s="16"/>
      <c r="F6" s="16"/>
      <c r="G6" s="16"/>
      <c r="H6" s="16"/>
    </row>
    <row r="7" spans="1:9" ht="19.5">
      <c r="A7" s="20"/>
      <c r="B7" s="16"/>
      <c r="C7" s="16"/>
      <c r="D7" s="16"/>
      <c r="E7" s="16"/>
      <c r="F7" s="16"/>
      <c r="G7" s="50"/>
      <c r="H7" s="16"/>
    </row>
    <row r="8" spans="1:9">
      <c r="B8" t="s">
        <v>79</v>
      </c>
    </row>
    <row r="9" spans="1:9">
      <c r="B9" s="42" t="s">
        <v>0</v>
      </c>
      <c r="C9" s="42" t="s">
        <v>4</v>
      </c>
      <c r="D9" s="42" t="s">
        <v>35</v>
      </c>
      <c r="E9" s="45"/>
      <c r="F9" s="42" t="s">
        <v>0</v>
      </c>
      <c r="G9" s="42" t="s">
        <v>4</v>
      </c>
      <c r="H9" s="42" t="s">
        <v>35</v>
      </c>
    </row>
    <row r="10" spans="1:9">
      <c r="B10" s="43">
        <v>1</v>
      </c>
      <c r="C10" s="48" t="str">
        <f>IF($B10&gt;MAX(実績入力!$Z$3:$Z$32),"",INDEX(実績入力!$B$3:$N$32,MATCH('その他報告（栗東西）'!$B10,実績入力!$Z$3:$Z$32,0),MATCH('その他報告（栗東西）'!C$9,実績入力!$B$2:$N$2,0)))</f>
        <v/>
      </c>
      <c r="D10" s="47" t="str">
        <f>IF($B10&gt;MAX(実績入力!$Z$3:$Z$32),"",INDEX(実績入力!$B$3:$N$32,MATCH('その他報告（栗東西）'!$B10,実績入力!$Z$3:$Z$32,0),MATCH('その他報告（栗東西）'!D$9,実績入力!$B$2:$N$2,0)))</f>
        <v/>
      </c>
      <c r="E10" s="32"/>
      <c r="F10" s="43">
        <v>11</v>
      </c>
      <c r="G10" s="48" t="str">
        <f>IF($F10&gt;MAX(実績入力!$Z$3:$Z$32),"",INDEX(実績入力!$B$3:$N$32,MATCH('その他報告（栗東西）'!$F10,実績入力!$Z$3:$Z$32,0),MATCH('その他報告（栗東西）'!G$9,実績入力!$B$2:$N$2,0)))</f>
        <v/>
      </c>
      <c r="H10" s="47" t="str">
        <f>IF($F10&gt;MAX(実績入力!$Z$3:$Z$32),"",INDEX(実績入力!$B$3:$N$32,MATCH('その他報告（栗東西）'!$F10,実績入力!$Z$3:$Z$32,0),MATCH('その他報告（栗東西）'!H$9,実績入力!$B$2:$N$2,0)))</f>
        <v/>
      </c>
    </row>
    <row r="11" spans="1:9">
      <c r="B11" s="43">
        <v>2</v>
      </c>
      <c r="C11" s="48" t="str">
        <f>IF($B11&gt;MAX(実績入力!$Z$3:$Z$32),"",INDEX(実績入力!$B$3:$N$32,MATCH('その他報告（栗東西）'!$B11,実績入力!$Z$3:$Z$32,0),MATCH('その他報告（栗東西）'!C$9,実績入力!$B$2:$N$2,0)))</f>
        <v/>
      </c>
      <c r="D11" s="47" t="str">
        <f>IF($B11&gt;MAX(実績入力!$Z$3:$Z$32),"",INDEX(実績入力!$B$3:$N$32,MATCH('その他報告（栗東西）'!$B11,実績入力!$Z$3:$Z$32,0),MATCH('その他報告（栗東西）'!D$9,実績入力!$B$2:$N$2,0)))</f>
        <v/>
      </c>
      <c r="E11" s="32"/>
      <c r="F11" s="43">
        <v>12</v>
      </c>
      <c r="G11" s="48" t="str">
        <f>IF($F11&gt;MAX(実績入力!$Z$3:$Z$32),"",INDEX(実績入力!$B$3:$N$32,MATCH('その他報告（栗東西）'!$F11,実績入力!$Z$3:$Z$32,0),MATCH('その他報告（栗東西）'!G$9,実績入力!$B$2:$N$2,0)))</f>
        <v/>
      </c>
      <c r="H11" s="47" t="str">
        <f>IF($F11&gt;MAX(実績入力!$Z$3:$Z$32),"",INDEX(実績入力!$B$3:$N$32,MATCH('その他報告（栗東西）'!$F11,実績入力!$Z$3:$Z$32,0),MATCH('その他報告（栗東西）'!H$9,実績入力!$B$2:$N$2,0)))</f>
        <v/>
      </c>
    </row>
    <row r="12" spans="1:9">
      <c r="B12" s="43">
        <v>3</v>
      </c>
      <c r="C12" s="48" t="str">
        <f>IF($B12&gt;MAX(実績入力!$Z$3:$Z$32),"",INDEX(実績入力!$B$3:$N$32,MATCH('その他報告（栗東西）'!$B12,実績入力!$Z$3:$Z$32,0),MATCH('その他報告（栗東西）'!C$9,実績入力!$B$2:$N$2,0)))</f>
        <v/>
      </c>
      <c r="D12" s="47" t="str">
        <f>IF($B12&gt;MAX(実績入力!$Z$3:$Z$32),"",INDEX(実績入力!$B$3:$N$32,MATCH('その他報告（栗東西）'!$B12,実績入力!$Z$3:$Z$32,0),MATCH('その他報告（栗東西）'!D$9,実績入力!$B$2:$N$2,0)))</f>
        <v/>
      </c>
      <c r="E12" s="32"/>
      <c r="F12" s="43">
        <v>13</v>
      </c>
      <c r="G12" s="48" t="str">
        <f>IF($F12&gt;MAX(実績入力!$Z$3:$Z$32),"",INDEX(実績入力!$B$3:$N$32,MATCH('その他報告（栗東西）'!$F12,実績入力!$Z$3:$Z$32,0),MATCH('その他報告（栗東西）'!G$9,実績入力!$B$2:$N$2,0)))</f>
        <v/>
      </c>
      <c r="H12" s="47" t="str">
        <f>IF($F12&gt;MAX(実績入力!$Z$3:$Z$32),"",INDEX(実績入力!$B$3:$N$32,MATCH('その他報告（栗東西）'!$F12,実績入力!$Z$3:$Z$32,0),MATCH('その他報告（栗東西）'!H$9,実績入力!$B$2:$N$2,0)))</f>
        <v/>
      </c>
    </row>
    <row r="13" spans="1:9">
      <c r="B13" s="43">
        <v>4</v>
      </c>
      <c r="C13" s="48" t="str">
        <f>IF($B13&gt;MAX(実績入力!$Z$3:$Z$32),"",INDEX(実績入力!$B$3:$N$32,MATCH('その他報告（栗東西）'!$B13,実績入力!$Z$3:$Z$32,0),MATCH('その他報告（栗東西）'!C$9,実績入力!$B$2:$N$2,0)))</f>
        <v/>
      </c>
      <c r="D13" s="47" t="str">
        <f>IF($B13&gt;MAX(実績入力!$Z$3:$Z$32),"",INDEX(実績入力!$B$3:$N$32,MATCH('その他報告（栗東西）'!$B13,実績入力!$Z$3:$Z$32,0),MATCH('その他報告（栗東西）'!D$9,実績入力!$B$2:$N$2,0)))</f>
        <v/>
      </c>
      <c r="E13" s="32"/>
      <c r="F13" s="43">
        <v>14</v>
      </c>
      <c r="G13" s="48" t="str">
        <f>IF($F13&gt;MAX(実績入力!$Z$3:$Z$32),"",INDEX(実績入力!$B$3:$N$32,MATCH('その他報告（栗東西）'!$F13,実績入力!$Z$3:$Z$32,0),MATCH('その他報告（栗東西）'!G$9,実績入力!$B$2:$N$2,0)))</f>
        <v/>
      </c>
      <c r="H13" s="47" t="str">
        <f>IF($F13&gt;MAX(実績入力!$Z$3:$Z$32),"",INDEX(実績入力!$B$3:$N$32,MATCH('その他報告（栗東西）'!$F13,実績入力!$Z$3:$Z$32,0),MATCH('その他報告（栗東西）'!H$9,実績入力!$B$2:$N$2,0)))</f>
        <v/>
      </c>
    </row>
    <row r="14" spans="1:9">
      <c r="B14" s="43">
        <v>5</v>
      </c>
      <c r="C14" s="48" t="str">
        <f>IF($B14&gt;MAX(実績入力!$Z$3:$Z$32),"",INDEX(実績入力!$B$3:$N$32,MATCH('その他報告（栗東西）'!$B14,実績入力!$Z$3:$Z$32,0),MATCH('その他報告（栗東西）'!C$9,実績入力!$B$2:$N$2,0)))</f>
        <v/>
      </c>
      <c r="D14" s="47" t="str">
        <f>IF($B14&gt;MAX(実績入力!$Z$3:$Z$32),"",INDEX(実績入力!$B$3:$N$32,MATCH('その他報告（栗東西）'!$B14,実績入力!$Z$3:$Z$32,0),MATCH('その他報告（栗東西）'!D$9,実績入力!$B$2:$N$2,0)))</f>
        <v/>
      </c>
      <c r="E14" s="32"/>
      <c r="F14" s="43">
        <v>15</v>
      </c>
      <c r="G14" s="48" t="str">
        <f>IF($F14&gt;MAX(実績入力!$Z$3:$Z$32),"",INDEX(実績入力!$B$3:$N$32,MATCH('その他報告（栗東西）'!$F14,実績入力!$Z$3:$Z$32,0),MATCH('その他報告（栗東西）'!G$9,実績入力!$B$2:$N$2,0)))</f>
        <v/>
      </c>
      <c r="H14" s="47" t="str">
        <f>IF($F14&gt;MAX(実績入力!$Z$3:$Z$32),"",INDEX(実績入力!$B$3:$N$32,MATCH('その他報告（栗東西）'!$F14,実績入力!$Z$3:$Z$32,0),MATCH('その他報告（栗東西）'!H$9,実績入力!$B$2:$N$2,0)))</f>
        <v/>
      </c>
    </row>
    <row r="15" spans="1:9">
      <c r="B15" s="43">
        <v>6</v>
      </c>
      <c r="C15" s="48" t="str">
        <f>IF($B15&gt;MAX(実績入力!$Z$3:$Z$32),"",INDEX(実績入力!$B$3:$N$32,MATCH('その他報告（栗東西）'!$B15,実績入力!$Z$3:$Z$32,0),MATCH('その他報告（栗東西）'!C$9,実績入力!$B$2:$N$2,0)))</f>
        <v/>
      </c>
      <c r="D15" s="47" t="str">
        <f>IF($B15&gt;MAX(実績入力!$Z$3:$Z$32),"",INDEX(実績入力!$B$3:$N$32,MATCH('その他報告（栗東西）'!$B15,実績入力!$Z$3:$Z$32,0),MATCH('その他報告（栗東西）'!D$9,実績入力!$B$2:$N$2,0)))</f>
        <v/>
      </c>
      <c r="E15" s="32"/>
      <c r="F15" s="43">
        <v>16</v>
      </c>
      <c r="G15" s="48" t="str">
        <f>IF($F15&gt;MAX(実績入力!$Z$3:$Z$32),"",INDEX(実績入力!$B$3:$N$32,MATCH('その他報告（栗東西）'!$F15,実績入力!$Z$3:$Z$32,0),MATCH('その他報告（栗東西）'!G$9,実績入力!$B$2:$N$2,0)))</f>
        <v/>
      </c>
      <c r="H15" s="47" t="str">
        <f>IF($F15&gt;MAX(実績入力!$Z$3:$Z$32),"",INDEX(実績入力!$B$3:$N$32,MATCH('その他報告（栗東西）'!$F15,実績入力!$Z$3:$Z$32,0),MATCH('その他報告（栗東西）'!H$9,実績入力!$B$2:$N$2,0)))</f>
        <v/>
      </c>
    </row>
    <row r="16" spans="1:9">
      <c r="B16" s="43">
        <v>7</v>
      </c>
      <c r="C16" s="48" t="str">
        <f>IF($B16&gt;MAX(実績入力!$Z$3:$Z$32),"",INDEX(実績入力!$B$3:$N$32,MATCH('その他報告（栗東西）'!$B16,実績入力!$Z$3:$Z$32,0),MATCH('その他報告（栗東西）'!C$9,実績入力!$B$2:$N$2,0)))</f>
        <v/>
      </c>
      <c r="D16" s="47" t="str">
        <f>IF($B16&gt;MAX(実績入力!$Z$3:$Z$32),"",INDEX(実績入力!$B$3:$N$32,MATCH('その他報告（栗東西）'!$B16,実績入力!$Z$3:$Z$32,0),MATCH('その他報告（栗東西）'!D$9,実績入力!$B$2:$N$2,0)))</f>
        <v/>
      </c>
      <c r="E16" s="32"/>
      <c r="F16" s="43">
        <v>17</v>
      </c>
      <c r="G16" s="48" t="str">
        <f>IF($F16&gt;MAX(実績入力!$Z$3:$Z$32),"",INDEX(実績入力!$B$3:$N$32,MATCH('その他報告（栗東西）'!$F16,実績入力!$Z$3:$Z$32,0),MATCH('その他報告（栗東西）'!G$9,実績入力!$B$2:$N$2,0)))</f>
        <v/>
      </c>
      <c r="H16" s="47" t="str">
        <f>IF($F16&gt;MAX(実績入力!$Z$3:$Z$32),"",INDEX(実績入力!$B$3:$N$32,MATCH('その他報告（栗東西）'!$F16,実績入力!$Z$3:$Z$32,0),MATCH('その他報告（栗東西）'!H$9,実績入力!$B$2:$N$2,0)))</f>
        <v/>
      </c>
    </row>
    <row r="17" spans="2:8">
      <c r="B17" s="43">
        <v>8</v>
      </c>
      <c r="C17" s="48" t="str">
        <f>IF($B17&gt;MAX(実績入力!$Z$3:$Z$32),"",INDEX(実績入力!$B$3:$N$32,MATCH('その他報告（栗東西）'!$B17,実績入力!$Z$3:$Z$32,0),MATCH('その他報告（栗東西）'!C$9,実績入力!$B$2:$N$2,0)))</f>
        <v/>
      </c>
      <c r="D17" s="47" t="str">
        <f>IF($B17&gt;MAX(実績入力!$Z$3:$Z$32),"",INDEX(実績入力!$B$3:$N$32,MATCH('その他報告（栗東西）'!$B17,実績入力!$Z$3:$Z$32,0),MATCH('その他報告（栗東西）'!D$9,実績入力!$B$2:$N$2,0)))</f>
        <v/>
      </c>
      <c r="E17" s="32"/>
      <c r="F17" s="43">
        <v>18</v>
      </c>
      <c r="G17" s="48" t="str">
        <f>IF($F17&gt;MAX(実績入力!$Z$3:$Z$32),"",INDEX(実績入力!$B$3:$N$32,MATCH('その他報告（栗東西）'!$F17,実績入力!$Z$3:$Z$32,0),MATCH('その他報告（栗東西）'!G$9,実績入力!$B$2:$N$2,0)))</f>
        <v/>
      </c>
      <c r="H17" s="47" t="str">
        <f>IF($F17&gt;MAX(実績入力!$Z$3:$Z$32),"",INDEX(実績入力!$B$3:$N$32,MATCH('その他報告（栗東西）'!$F17,実績入力!$Z$3:$Z$32,0),MATCH('その他報告（栗東西）'!H$9,実績入力!$B$2:$N$2,0)))</f>
        <v/>
      </c>
    </row>
    <row r="18" spans="2:8">
      <c r="B18" s="43">
        <v>9</v>
      </c>
      <c r="C18" s="48" t="str">
        <f>IF($B18&gt;MAX(実績入力!$Z$3:$Z$32),"",INDEX(実績入力!$B$3:$N$32,MATCH('その他報告（栗東西）'!$B18,実績入力!$Z$3:$Z$32,0),MATCH('その他報告（栗東西）'!C$9,実績入力!$B$2:$N$2,0)))</f>
        <v/>
      </c>
      <c r="D18" s="47" t="str">
        <f>IF($B18&gt;MAX(実績入力!$Z$3:$Z$32),"",INDEX(実績入力!$B$3:$N$32,MATCH('その他報告（栗東西）'!$B18,実績入力!$Z$3:$Z$32,0),MATCH('その他報告（栗東西）'!D$9,実績入力!$B$2:$N$2,0)))</f>
        <v/>
      </c>
      <c r="E18" s="32"/>
      <c r="F18" s="43">
        <v>19</v>
      </c>
      <c r="G18" s="48" t="str">
        <f>IF($F18&gt;MAX(実績入力!$Z$3:$Z$32),"",INDEX(実績入力!$B$3:$N$32,MATCH('その他報告（栗東西）'!$F18,実績入力!$Z$3:$Z$32,0),MATCH('その他報告（栗東西）'!G$9,実績入力!$B$2:$N$2,0)))</f>
        <v/>
      </c>
      <c r="H18" s="47" t="str">
        <f>IF($F18&gt;MAX(実績入力!$Z$3:$Z$32),"",INDEX(実績入力!$B$3:$N$32,MATCH('その他報告（栗東西）'!$F18,実績入力!$Z$3:$Z$32,0),MATCH('その他報告（栗東西）'!H$9,実績入力!$B$2:$N$2,0)))</f>
        <v/>
      </c>
    </row>
    <row r="19" spans="2:8">
      <c r="B19" s="43">
        <v>10</v>
      </c>
      <c r="C19" s="48" t="str">
        <f>IF($B19&gt;MAX(実績入力!$Z$3:$Z$32),"",INDEX(実績入力!$B$3:$N$32,MATCH('その他報告（栗東西）'!$B19,実績入力!$Z$3:$Z$32,0),MATCH('その他報告（栗東西）'!C$9,実績入力!$B$2:$N$2,0)))</f>
        <v/>
      </c>
      <c r="D19" s="47" t="str">
        <f>IF($B19&gt;MAX(実績入力!$Z$3:$Z$32),"",INDEX(実績入力!$B$3:$N$32,MATCH('その他報告（栗東西）'!$B19,実績入力!$Z$3:$Z$32,0),MATCH('その他報告（栗東西）'!D$9,実績入力!$B$2:$N$2,0)))</f>
        <v/>
      </c>
      <c r="E19" s="32"/>
      <c r="F19" s="43">
        <v>20</v>
      </c>
      <c r="G19" s="48" t="str">
        <f>IF($F19&gt;MAX(実績入力!$Z$3:$Z$32),"",INDEX(実績入力!$B$3:$N$32,MATCH('その他報告（栗東西）'!$F19,実績入力!$Z$3:$Z$32,0),MATCH('その他報告（栗東西）'!G$9,実績入力!$B$2:$N$2,0)))</f>
        <v/>
      </c>
      <c r="H19" s="47" t="str">
        <f>IF($F19&gt;MAX(実績入力!$Z$3:$Z$32),"",INDEX(実績入力!$B$3:$N$32,MATCH('その他報告（栗東西）'!$F19,実績入力!$Z$3:$Z$32,0),MATCH('その他報告（栗東西）'!H$9,実績入力!$B$2:$N$2,0)))</f>
        <v/>
      </c>
    </row>
    <row r="20" spans="2:8">
      <c r="B20" s="23"/>
      <c r="C20" s="24"/>
      <c r="D20" s="32"/>
      <c r="E20" s="32"/>
    </row>
    <row r="21" spans="2:8">
      <c r="B21" t="s">
        <v>78</v>
      </c>
      <c r="D21" s="33"/>
      <c r="E21" s="33"/>
    </row>
    <row r="22" spans="2:8">
      <c r="B22" s="42" t="s">
        <v>0</v>
      </c>
      <c r="C22" s="42" t="s">
        <v>4</v>
      </c>
      <c r="D22" s="44" t="s">
        <v>35</v>
      </c>
      <c r="E22" s="46"/>
      <c r="F22" s="42" t="s">
        <v>0</v>
      </c>
      <c r="G22" s="42" t="s">
        <v>4</v>
      </c>
      <c r="H22" s="44" t="s">
        <v>35</v>
      </c>
    </row>
    <row r="23" spans="2:8">
      <c r="B23" s="43">
        <v>1</v>
      </c>
      <c r="C23" s="48" t="str">
        <f>IF($B23&gt;MAX(実績入力!$AB$3:$AB$32),"",INDEX(実績入力!$B$3:$N$32,MATCH('その他報告（栗東西）'!$B23,実績入力!$AB$3:$AB$32,0),MATCH('その他報告（栗東西）'!C$22,実績入力!$B$2:$N$2,0)))</f>
        <v/>
      </c>
      <c r="D23" s="47" t="str">
        <f>IF($B23&gt;MAX(実績入力!$AB$3:$AB$32),"",INDEX(実績入力!$B$3:$N$32,MATCH('その他報告（栗東西）'!$B23,実績入力!$AB$3:$AB$32,0),MATCH('その他報告（栗東西）'!D$22,実績入力!$B$2:$N$2,0)))</f>
        <v/>
      </c>
      <c r="E23" s="32"/>
      <c r="F23" s="43">
        <v>6</v>
      </c>
      <c r="G23" s="48" t="str">
        <f>IF($F23&gt;MAX(実績入力!$AB$3:$AB$32),"",INDEX(実績入力!$B$3:$N$32,MATCH('その他報告（栗東西）'!$F23,実績入力!$AB$3:$AB$32,0),MATCH('その他報告（栗東西）'!G$22,実績入力!$B$2:$N$2,0)))</f>
        <v/>
      </c>
      <c r="H23" s="47" t="str">
        <f>IF($F23&gt;MAX(実績入力!$AB$3:$AB$32),"",INDEX(実績入力!$B$3:$N$32,MATCH('その他報告（栗東西）'!$F23,実績入力!$AB$3:$AB$32,0),MATCH('その他報告（栗東西）'!H$22,実績入力!$B$2:$N$2,0)))</f>
        <v/>
      </c>
    </row>
    <row r="24" spans="2:8">
      <c r="B24" s="43">
        <v>2</v>
      </c>
      <c r="C24" s="48" t="str">
        <f>IF($B24&gt;MAX(実績入力!$AB$3:$AB$32),"",INDEX(実績入力!$B$3:$N$32,MATCH('その他報告（栗東西）'!$B24,実績入力!$AB$3:$AB$32,0),MATCH('その他報告（栗東西）'!C$22,実績入力!$B$2:$N$2,0)))</f>
        <v/>
      </c>
      <c r="D24" s="47" t="str">
        <f>IF($B24&gt;MAX(実績入力!$AB$3:$AB$32),"",INDEX(実績入力!$B$3:$N$32,MATCH('その他報告（栗東西）'!$B24,実績入力!$AB$3:$AB$32,0),MATCH('その他報告（栗東西）'!D$22,実績入力!$B$2:$N$2,0)))</f>
        <v/>
      </c>
      <c r="E24" s="32"/>
      <c r="F24" s="43">
        <v>7</v>
      </c>
      <c r="G24" s="48" t="str">
        <f>IF($F24&gt;MAX(実績入力!$AB$3:$AB$32),"",INDEX(実績入力!$B$3:$N$32,MATCH('その他報告（栗東西）'!$F24,実績入力!$AB$3:$AB$32,0),MATCH('その他報告（栗東西）'!G$22,実績入力!$B$2:$N$2,0)))</f>
        <v/>
      </c>
      <c r="H24" s="47" t="str">
        <f>IF($F24&gt;MAX(実績入力!$AB$3:$AB$32),"",INDEX(実績入力!$B$3:$N$32,MATCH('その他報告（栗東西）'!$F24,実績入力!$AB$3:$AB$32,0),MATCH('その他報告（栗東西）'!H$22,実績入力!$B$2:$N$2,0)))</f>
        <v/>
      </c>
    </row>
    <row r="25" spans="2:8">
      <c r="B25" s="43">
        <v>3</v>
      </c>
      <c r="C25" s="48" t="str">
        <f>IF($B25&gt;MAX(実績入力!$AB$3:$AB$32),"",INDEX(実績入力!$B$3:$N$32,MATCH('その他報告（栗東西）'!$B25,実績入力!$AB$3:$AB$32,0),MATCH('その他報告（栗東西）'!C$22,実績入力!$B$2:$N$2,0)))</f>
        <v/>
      </c>
      <c r="D25" s="47" t="str">
        <f>IF($B25&gt;MAX(実績入力!$AB$3:$AB$32),"",INDEX(実績入力!$B$3:$N$32,MATCH('その他報告（栗東西）'!$B25,実績入力!$AB$3:$AB$32,0),MATCH('その他報告（栗東西）'!D$22,実績入力!$B$2:$N$2,0)))</f>
        <v/>
      </c>
      <c r="E25" s="32"/>
      <c r="F25" s="43">
        <v>8</v>
      </c>
      <c r="G25" s="48" t="str">
        <f>IF($F25&gt;MAX(実績入力!$AB$3:$AB$32),"",INDEX(実績入力!$B$3:$N$32,MATCH('その他報告（栗東西）'!$F25,実績入力!$AB$3:$AB$32,0),MATCH('その他報告（栗東西）'!G$22,実績入力!$B$2:$N$2,0)))</f>
        <v/>
      </c>
      <c r="H25" s="47" t="str">
        <f>IF($F25&gt;MAX(実績入力!$AB$3:$AB$32),"",INDEX(実績入力!$B$3:$N$32,MATCH('その他報告（栗東西）'!$F25,実績入力!$AB$3:$AB$32,0),MATCH('その他報告（栗東西）'!H$22,実績入力!$B$2:$N$2,0)))</f>
        <v/>
      </c>
    </row>
    <row r="26" spans="2:8">
      <c r="B26" s="43">
        <v>4</v>
      </c>
      <c r="C26" s="48" t="str">
        <f>IF($B26&gt;MAX(実績入力!$AB$3:$AB$32),"",INDEX(実績入力!$B$3:$N$32,MATCH('その他報告（栗東西）'!$B26,実績入力!$AB$3:$AB$32,0),MATCH('その他報告（栗東西）'!C$22,実績入力!$B$2:$N$2,0)))</f>
        <v/>
      </c>
      <c r="D26" s="47" t="str">
        <f>IF($B26&gt;MAX(実績入力!$AB$3:$AB$32),"",INDEX(実績入力!$B$3:$N$32,MATCH('その他報告（栗東西）'!$B26,実績入力!$AB$3:$AB$32,0),MATCH('その他報告（栗東西）'!D$22,実績入力!$B$2:$N$2,0)))</f>
        <v/>
      </c>
      <c r="E26" s="32"/>
      <c r="F26" s="43">
        <v>9</v>
      </c>
      <c r="G26" s="48" t="str">
        <f>IF($F26&gt;MAX(実績入力!$AB$3:$AB$32),"",INDEX(実績入力!$B$3:$N$32,MATCH('その他報告（栗東西）'!$F26,実績入力!$AB$3:$AB$32,0),MATCH('その他報告（栗東西）'!G$22,実績入力!$B$2:$N$2,0)))</f>
        <v/>
      </c>
      <c r="H26" s="47" t="str">
        <f>IF($F26&gt;MAX(実績入力!$AB$3:$AB$32),"",INDEX(実績入力!$B$3:$N$32,MATCH('その他報告（栗東西）'!$F26,実績入力!$AB$3:$AB$32,0),MATCH('その他報告（栗東西）'!H$22,実績入力!$B$2:$N$2,0)))</f>
        <v/>
      </c>
    </row>
    <row r="27" spans="2:8">
      <c r="B27" s="43">
        <v>5</v>
      </c>
      <c r="C27" s="48" t="str">
        <f>IF($B27&gt;MAX(実績入力!$AB$3:$AB$32),"",INDEX(実績入力!$B$3:$N$32,MATCH('その他報告（栗東西）'!$B27,実績入力!$AB$3:$AB$32,0),MATCH('その他報告（栗東西）'!C$22,実績入力!$B$2:$N$2,0)))</f>
        <v/>
      </c>
      <c r="D27" s="47" t="str">
        <f>IF($B27&gt;MAX(実績入力!$AB$3:$AB$32),"",INDEX(実績入力!$B$3:$N$32,MATCH('その他報告（栗東西）'!$B27,実績入力!$AB$3:$AB$32,0),MATCH('その他報告（栗東西）'!D$22,実績入力!$B$2:$N$2,0)))</f>
        <v/>
      </c>
      <c r="E27" s="32"/>
      <c r="F27" s="43">
        <v>10</v>
      </c>
      <c r="G27" s="48" t="str">
        <f>IF($F27&gt;MAX(実績入力!$AB$3:$AB$32),"",INDEX(実績入力!$B$3:$N$32,MATCH('その他報告（栗東西）'!$F27,実績入力!$AB$3:$AB$32,0),MATCH('その他報告（栗東西）'!G$22,実績入力!$B$2:$N$2,0)))</f>
        <v/>
      </c>
      <c r="H27" s="47" t="str">
        <f>IF($F27&gt;MAX(実績入力!$AB$3:$AB$32),"",INDEX(実績入力!$B$3:$N$32,MATCH('その他報告（栗東西）'!$F27,実績入力!$AB$3:$AB$32,0),MATCH('その他報告（栗東西）'!H$22,実績入力!$B$2:$N$2,0)))</f>
        <v/>
      </c>
    </row>
    <row r="28" spans="2:8">
      <c r="D28" s="33"/>
      <c r="E28" s="33"/>
    </row>
    <row r="29" spans="2:8">
      <c r="B29" t="s">
        <v>80</v>
      </c>
      <c r="D29" s="33"/>
      <c r="E29" s="33"/>
    </row>
    <row r="30" spans="2:8">
      <c r="B30" s="42" t="s">
        <v>0</v>
      </c>
      <c r="C30" s="42" t="s">
        <v>4</v>
      </c>
      <c r="D30" s="44" t="s">
        <v>35</v>
      </c>
      <c r="E30" s="46"/>
      <c r="F30" s="42" t="s">
        <v>0</v>
      </c>
      <c r="G30" s="42" t="s">
        <v>4</v>
      </c>
      <c r="H30" s="44" t="s">
        <v>35</v>
      </c>
    </row>
    <row r="31" spans="2:8">
      <c r="B31" s="43">
        <v>1</v>
      </c>
      <c r="C31" s="48" t="str">
        <f>IF($B31&gt;MAX(実績入力!$AD$3:$AD$32),"",INDEX(実績入力!$B$3:$N$32,MATCH('その他報告（栗東西）'!$B31,実績入力!$AD$3:$AD$32,0),MATCH('その他報告（栗東西）'!C$30,実績入力!$B$2:$N$2,0)))</f>
        <v/>
      </c>
      <c r="D31" s="47" t="str">
        <f>IF($B31&gt;MAX(実績入力!$AD$3:$AD$32),"",INDEX(実績入力!$B$3:$N$32,MATCH('その他報告（栗東西）'!$B31,実績入力!$AD$3:$AD$32,0),MATCH('その他報告（栗東西）'!D$30,実績入力!$B$2:$N$2,0)))</f>
        <v/>
      </c>
      <c r="E31" s="32"/>
      <c r="F31" s="43">
        <v>6</v>
      </c>
      <c r="G31" s="48" t="str">
        <f>IF($F31&gt;MAX(実績入力!$AD$3:$AD$32),"",INDEX(実績入力!$B$3:$N$32,MATCH('その他報告（栗東西）'!$F31,実績入力!$AD$3:$AD$32,0),MATCH('その他報告（栗東西）'!G$30,実績入力!$B$2:$N$2,0)))</f>
        <v/>
      </c>
      <c r="H31" s="47" t="str">
        <f>IF($F31&gt;MAX(実績入力!$AD$3:$AD$32),"",INDEX(実績入力!$B$3:$N$32,MATCH('その他報告（栗東西）'!$F31,実績入力!$AD$3:$AD$32,0),MATCH('その他報告（栗東西）'!H$30,実績入力!$B$2:$N$2,0)))</f>
        <v/>
      </c>
    </row>
    <row r="32" spans="2:8">
      <c r="B32" s="43">
        <v>2</v>
      </c>
      <c r="C32" s="48" t="str">
        <f>IF($B32&gt;MAX(実績入力!$AD$3:$AD$32),"",INDEX(実績入力!$B$3:$N$32,MATCH('その他報告（栗東西）'!$B32,実績入力!$AD$3:$AD$32,0),MATCH('その他報告（栗東西）'!C$30,実績入力!$B$2:$N$2,0)))</f>
        <v/>
      </c>
      <c r="D32" s="47" t="str">
        <f>IF($B32&gt;MAX(実績入力!$AD$3:$AD$32),"",INDEX(実績入力!$B$3:$N$32,MATCH('その他報告（栗東西）'!$B32,実績入力!$AD$3:$AD$32,0),MATCH('その他報告（栗東西）'!D$30,実績入力!$B$2:$N$2,0)))</f>
        <v/>
      </c>
      <c r="E32" s="32"/>
      <c r="F32" s="43">
        <v>7</v>
      </c>
      <c r="G32" s="48" t="str">
        <f>IF($F32&gt;MAX(実績入力!$AD$3:$AD$32),"",INDEX(実績入力!$B$3:$N$32,MATCH('その他報告（栗東西）'!$F32,実績入力!$AD$3:$AD$32,0),MATCH('その他報告（栗東西）'!G$30,実績入力!$B$2:$N$2,0)))</f>
        <v/>
      </c>
      <c r="H32" s="47" t="str">
        <f>IF($F32&gt;MAX(実績入力!$AD$3:$AD$32),"",INDEX(実績入力!$B$3:$N$32,MATCH('その他報告（栗東西）'!$F32,実績入力!$AD$3:$AD$32,0),MATCH('その他報告（栗東西）'!H$30,実績入力!$B$2:$N$2,0)))</f>
        <v/>
      </c>
    </row>
    <row r="33" spans="2:8">
      <c r="B33" s="43">
        <v>3</v>
      </c>
      <c r="C33" s="48" t="str">
        <f>IF($B33&gt;MAX(実績入力!$AD$3:$AD$32),"",INDEX(実績入力!$B$3:$N$32,MATCH('その他報告（栗東西）'!$B33,実績入力!$AD$3:$AD$32,0),MATCH('その他報告（栗東西）'!C$30,実績入力!$B$2:$N$2,0)))</f>
        <v/>
      </c>
      <c r="D33" s="47" t="str">
        <f>IF($B33&gt;MAX(実績入力!$AD$3:$AD$32),"",INDEX(実績入力!$B$3:$N$32,MATCH('その他報告（栗東西）'!$B33,実績入力!$AD$3:$AD$32,0),MATCH('その他報告（栗東西）'!D$30,実績入力!$B$2:$N$2,0)))</f>
        <v/>
      </c>
      <c r="E33" s="32"/>
      <c r="F33" s="43">
        <v>8</v>
      </c>
      <c r="G33" s="48" t="str">
        <f>IF($F33&gt;MAX(実績入力!$AD$3:$AD$32),"",INDEX(実績入力!$B$3:$N$32,MATCH('その他報告（栗東西）'!$F33,実績入力!$AD$3:$AD$32,0),MATCH('その他報告（栗東西）'!G$30,実績入力!$B$2:$N$2,0)))</f>
        <v/>
      </c>
      <c r="H33" s="47" t="str">
        <f>IF($F33&gt;MAX(実績入力!$AD$3:$AD$32),"",INDEX(実績入力!$B$3:$N$32,MATCH('その他報告（栗東西）'!$F33,実績入力!$AD$3:$AD$32,0),MATCH('その他報告（栗東西）'!H$30,実績入力!$B$2:$N$2,0)))</f>
        <v/>
      </c>
    </row>
    <row r="34" spans="2:8">
      <c r="B34" s="43">
        <v>4</v>
      </c>
      <c r="C34" s="48" t="str">
        <f>IF($B34&gt;MAX(実績入力!$AD$3:$AD$32),"",INDEX(実績入力!$B$3:$N$32,MATCH('その他報告（栗東西）'!$B34,実績入力!$AD$3:$AD$32,0),MATCH('その他報告（栗東西）'!C$30,実績入力!$B$2:$N$2,0)))</f>
        <v/>
      </c>
      <c r="D34" s="47" t="str">
        <f>IF($B34&gt;MAX(実績入力!$AD$3:$AD$32),"",INDEX(実績入力!$B$3:$N$32,MATCH('その他報告（栗東西）'!$B34,実績入力!$AD$3:$AD$32,0),MATCH('その他報告（栗東西）'!D$30,実績入力!$B$2:$N$2,0)))</f>
        <v/>
      </c>
      <c r="E34" s="32"/>
      <c r="F34" s="43">
        <v>9</v>
      </c>
      <c r="G34" s="48" t="str">
        <f>IF($F34&gt;MAX(実績入力!$AD$3:$AD$32),"",INDEX(実績入力!$B$3:$N$32,MATCH('その他報告（栗東西）'!$F34,実績入力!$AD$3:$AD$32,0),MATCH('その他報告（栗東西）'!G$30,実績入力!$B$2:$N$2,0)))</f>
        <v/>
      </c>
      <c r="H34" s="47" t="str">
        <f>IF($F34&gt;MAX(実績入力!$AD$3:$AD$32),"",INDEX(実績入力!$B$3:$N$32,MATCH('その他報告（栗東西）'!$F34,実績入力!$AD$3:$AD$32,0),MATCH('その他報告（栗東西）'!H$30,実績入力!$B$2:$N$2,0)))</f>
        <v/>
      </c>
    </row>
    <row r="35" spans="2:8">
      <c r="B35" s="43">
        <v>5</v>
      </c>
      <c r="C35" s="48" t="str">
        <f>IF($B35&gt;MAX(実績入力!$AD$3:$AD$32),"",INDEX(実績入力!$B$3:$N$32,MATCH('その他報告（栗東西）'!$B35,実績入力!$AD$3:$AD$32,0),MATCH('その他報告（栗東西）'!C$30,実績入力!$B$2:$N$2,0)))</f>
        <v/>
      </c>
      <c r="D35" s="47" t="str">
        <f>IF($B35&gt;MAX(実績入力!$AD$3:$AD$32),"",INDEX(実績入力!$B$3:$N$32,MATCH('その他報告（栗東西）'!$B35,実績入力!$AD$3:$AD$32,0),MATCH('その他報告（栗東西）'!D$30,実績入力!$B$2:$N$2,0)))</f>
        <v/>
      </c>
      <c r="E35" s="32"/>
      <c r="F35" s="43">
        <v>10</v>
      </c>
      <c r="G35" s="48" t="str">
        <f>IF($F35&gt;MAX(実績入力!$AD$3:$AD$32),"",INDEX(実績入力!$B$3:$N$32,MATCH('その他報告（栗東西）'!$F35,実績入力!$AD$3:$AD$32,0),MATCH('その他報告（栗東西）'!G$30,実績入力!$B$2:$N$2,0)))</f>
        <v/>
      </c>
      <c r="H35" s="47" t="str">
        <f>IF($F35&gt;MAX(実績入力!$AD$3:$AD$32),"",INDEX(実績入力!$B$3:$N$32,MATCH('その他報告（栗東西）'!$F35,実績入力!$AD$3:$AD$32,0),MATCH('その他報告（栗東西）'!H$30,実績入力!$B$2:$N$2,0)))</f>
        <v/>
      </c>
    </row>
  </sheetData>
  <sheetProtection sheet="1" objects="1" scenarios="1"/>
  <mergeCells count="3">
    <mergeCell ref="A1:H1"/>
    <mergeCell ref="A2:H2"/>
    <mergeCell ref="G4:H4"/>
  </mergeCells>
  <phoneticPr fontId="1"/>
  <pageMargins left="0.7" right="0.7" top="0.75" bottom="0.75" header="0.3" footer="0.3"/>
  <pageSetup paperSize="9" orientation="portrait" r:id="rId1"/>
  <headerFooter>
    <oddHeader>&amp;R別紙２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30"/>
  <sheetViews>
    <sheetView view="pageLayout" zoomScale="85" zoomScaleNormal="100" zoomScaleSheetLayoutView="115" zoomScalePageLayoutView="85" workbookViewId="0">
      <selection activeCell="F4" sqref="F4:I4"/>
    </sheetView>
  </sheetViews>
  <sheetFormatPr defaultRowHeight="18.75"/>
  <cols>
    <col min="1" max="1" width="3.5" customWidth="1"/>
    <col min="2" max="2" width="9.125" customWidth="1"/>
    <col min="3" max="3" width="11.625" customWidth="1"/>
    <col min="4" max="4" width="17.5" customWidth="1"/>
    <col min="5" max="5" width="8.875" customWidth="1"/>
    <col min="6" max="6" width="15.875" customWidth="1"/>
    <col min="7" max="8" width="4.125" customWidth="1"/>
    <col min="9" max="9" width="5.75" customWidth="1"/>
  </cols>
  <sheetData>
    <row r="1" spans="1:9" ht="24">
      <c r="A1" s="82" t="s">
        <v>72</v>
      </c>
      <c r="B1" s="126"/>
      <c r="C1" s="126"/>
      <c r="D1" s="126"/>
      <c r="E1" s="126"/>
      <c r="F1" s="126"/>
      <c r="G1" s="126"/>
      <c r="H1" s="126"/>
      <c r="I1" s="126"/>
    </row>
    <row r="2" spans="1:9" ht="19.5">
      <c r="A2" s="83" t="str">
        <f>リスト!C3&amp;"地域包括支援センター"&amp;"（"&amp;事業所基本情報!B7&amp;"）審査分"</f>
        <v>栗東西地域包括支援センター（）審査分</v>
      </c>
      <c r="B2" s="83"/>
      <c r="C2" s="83"/>
      <c r="D2" s="83"/>
      <c r="E2" s="83"/>
      <c r="F2" s="83"/>
      <c r="G2" s="83"/>
      <c r="H2" s="83"/>
      <c r="I2" s="83"/>
    </row>
    <row r="3" spans="1:9" ht="19.5">
      <c r="A3" s="15"/>
      <c r="B3" s="15"/>
      <c r="C3" s="15"/>
      <c r="D3" s="15"/>
      <c r="E3" s="15"/>
      <c r="F3" s="15"/>
      <c r="G3" s="15"/>
      <c r="H3" s="15"/>
      <c r="I3" s="15"/>
    </row>
    <row r="4" spans="1:9" ht="19.5">
      <c r="A4" s="15"/>
      <c r="B4" s="15"/>
      <c r="C4" s="15"/>
      <c r="D4" s="15"/>
      <c r="E4" s="15"/>
      <c r="F4" s="121">
        <f>事業所基本情報!B8</f>
        <v>0</v>
      </c>
      <c r="G4" s="121"/>
      <c r="H4" s="121"/>
      <c r="I4" s="121"/>
    </row>
    <row r="5" spans="1:9" ht="19.5">
      <c r="A5" s="16"/>
      <c r="B5" s="25" t="str">
        <f>"栗東市"&amp;リスト!C3&amp;"地域包括支援センター"</f>
        <v>栗東市栗東西地域包括支援センター</v>
      </c>
      <c r="C5" s="16"/>
      <c r="D5" s="16"/>
      <c r="E5" s="16"/>
      <c r="F5" s="16"/>
      <c r="G5" s="16"/>
      <c r="H5" s="16"/>
      <c r="I5" s="16"/>
    </row>
    <row r="6" spans="1:9" ht="19.5">
      <c r="A6" s="16"/>
      <c r="B6" s="25" t="s">
        <v>123</v>
      </c>
      <c r="C6" s="16"/>
      <c r="D6" s="16"/>
      <c r="E6" s="16"/>
      <c r="F6" s="16"/>
      <c r="G6" s="16"/>
      <c r="H6" s="16"/>
      <c r="I6" s="16"/>
    </row>
    <row r="7" spans="1:9">
      <c r="A7" s="16"/>
      <c r="B7" s="16"/>
      <c r="C7" s="16"/>
      <c r="D7" s="16"/>
      <c r="E7" s="16"/>
      <c r="F7" s="16"/>
      <c r="G7" s="16"/>
      <c r="H7" s="16"/>
      <c r="I7" s="16"/>
    </row>
    <row r="8" spans="1:9" ht="19.5">
      <c r="A8" s="16"/>
      <c r="B8" s="16"/>
      <c r="C8" s="16"/>
      <c r="D8" s="51" t="s">
        <v>103</v>
      </c>
      <c r="F8" s="16"/>
      <c r="G8" s="16"/>
      <c r="H8" s="16"/>
      <c r="I8" s="16"/>
    </row>
    <row r="9" spans="1:9" ht="19.5">
      <c r="A9" s="16"/>
      <c r="B9" s="16"/>
      <c r="C9" s="16"/>
      <c r="D9" s="51" t="s">
        <v>22</v>
      </c>
      <c r="E9" s="130">
        <f>事業所基本情報!B12</f>
        <v>0</v>
      </c>
      <c r="F9" s="130"/>
      <c r="G9" s="130"/>
      <c r="H9" s="130"/>
      <c r="I9" s="130"/>
    </row>
    <row r="10" spans="1:9" ht="19.5">
      <c r="A10" s="16"/>
      <c r="B10" s="16"/>
      <c r="C10" s="16"/>
      <c r="D10" s="51" t="s">
        <v>23</v>
      </c>
      <c r="E10" s="131">
        <f>事業所基本情報!B11</f>
        <v>0</v>
      </c>
      <c r="F10" s="131"/>
      <c r="G10" s="131"/>
      <c r="H10" s="131"/>
      <c r="I10" s="131"/>
    </row>
    <row r="11" spans="1:9" ht="19.5">
      <c r="A11" s="16"/>
      <c r="B11" s="16"/>
      <c r="C11" s="16"/>
      <c r="D11" s="51" t="s">
        <v>20</v>
      </c>
      <c r="E11" s="131" t="str">
        <f>事業所基本情報!B13&amp;"　㊞"</f>
        <v>　㊞</v>
      </c>
      <c r="F11" s="131"/>
      <c r="G11" s="131"/>
      <c r="H11" s="131"/>
      <c r="I11" s="131"/>
    </row>
    <row r="12" spans="1:9">
      <c r="A12" s="20"/>
      <c r="B12" s="16"/>
      <c r="C12" s="16"/>
      <c r="D12" s="16"/>
      <c r="E12" s="16"/>
      <c r="F12" s="16"/>
      <c r="G12" s="16"/>
      <c r="H12" s="16"/>
      <c r="I12" s="16"/>
    </row>
    <row r="13" spans="1:9" ht="13.5" customHeight="1">
      <c r="A13" s="16"/>
      <c r="B13" s="16"/>
      <c r="C13" s="16"/>
      <c r="D13" s="16"/>
      <c r="E13" s="16"/>
      <c r="F13" s="16"/>
      <c r="G13" s="16"/>
      <c r="H13" s="16"/>
      <c r="I13" s="16"/>
    </row>
    <row r="14" spans="1:9">
      <c r="A14" s="16" t="s">
        <v>118</v>
      </c>
      <c r="B14" s="16"/>
      <c r="C14" s="16"/>
      <c r="D14" s="16"/>
      <c r="E14" s="16"/>
      <c r="F14" s="16"/>
      <c r="G14" s="16"/>
      <c r="H14" s="16"/>
      <c r="I14" s="16"/>
    </row>
    <row r="15" spans="1:9" ht="33">
      <c r="A15" s="71" t="s">
        <v>0</v>
      </c>
      <c r="B15" s="71" t="s">
        <v>5</v>
      </c>
      <c r="C15" s="71" t="s">
        <v>4</v>
      </c>
      <c r="D15" s="128" t="s">
        <v>35</v>
      </c>
      <c r="E15" s="129"/>
      <c r="F15" s="71" t="s">
        <v>2</v>
      </c>
      <c r="G15" s="62" t="s">
        <v>90</v>
      </c>
      <c r="H15" s="62" t="s">
        <v>3</v>
      </c>
      <c r="I15" s="62" t="s">
        <v>87</v>
      </c>
    </row>
    <row r="16" spans="1:9">
      <c r="A16" s="63">
        <v>1</v>
      </c>
      <c r="B16" s="63" t="str">
        <f>IF($A16&gt;MAX(過誤入力!$O$3:$O$12),"",INDEX(過誤入力!$B$3:$K$12,MATCH('過誤申立書（栗東西）'!$A16,過誤入力!$O$3:$O$12,0),MATCH('過誤申立書（栗東西）'!B$15,過誤入力!$B$2:$K$2,0)))</f>
        <v/>
      </c>
      <c r="C16" s="48" t="str">
        <f>IF($A16&gt;MAX(過誤入力!$O$3:$O$12),"",INDEX(過誤入力!$B$3:$K$12,MATCH('過誤申立書（栗東西）'!$A16,過誤入力!$O$3:$O$12,0),MATCH('過誤申立書（栗東西）'!C$15,過誤入力!$B$2:$K$2,0)))</f>
        <v/>
      </c>
      <c r="D16" s="122" t="str">
        <f>IF($A16&gt;MAX(過誤入力!$O$3:$O$12),"",INDEX(過誤入力!$B$3:$K$12,MATCH('過誤申立書（栗東西）'!$A16,過誤入力!$O$3:$O$12,0),MATCH('過誤申立書（栗東西）'!D$15,過誤入力!$B$2:$K$2,0)))</f>
        <v/>
      </c>
      <c r="E16" s="123" t="str">
        <f>IF($A16&gt;MAX(過誤入力!$O$3:$O$12),"",INDEX(過誤入力!$B$3:$K$12,MATCH('過誤申立書（栗東西）'!$A16,過誤入力!$O$3:$O$12,0),MATCH('過誤申立書（栗東西）'!E$15,過誤入力!$B$2:$K$2,0)))</f>
        <v/>
      </c>
      <c r="F16" s="39" t="str">
        <f>IF($A16&gt;MAX(過誤入力!$O$3:$O$12),"",INDEX(過誤入力!$B$3:$K$12,MATCH('過誤申立書（栗東西）'!$A16,過誤入力!$O$3:$O$12,0),MATCH('過誤申立書（栗東西）'!F$15,過誤入力!$B$2:$K$2,0)))</f>
        <v/>
      </c>
      <c r="G16" s="72" t="str">
        <f>IF($A16&gt;MAX(過誤入力!$O$3:$O$12),"",INDEX(過誤入力!$B$3:$K$12,MATCH('過誤申立書（栗東西）'!$A16,過誤入力!$O$3:$O$12,0),MATCH('過誤申立書（栗東西）'!G$15,過誤入力!$B$2:$K$2,0)))</f>
        <v/>
      </c>
      <c r="H16" s="72" t="str">
        <f>IF($A16&gt;MAX(過誤入力!$O$3:$O$12),"",INDEX(過誤入力!$B$3:$K$12,MATCH('過誤申立書（栗東西）'!$A16,過誤入力!$O$3:$O$12,0),MATCH('過誤申立書（栗東西）'!H$15,過誤入力!$B$2:$K$2,0)))</f>
        <v/>
      </c>
      <c r="I16" s="72" t="str">
        <f>IF($A16&gt;MAX(過誤入力!$O$3:$O$12),"",INDEX(過誤入力!$B$3:$K$12,MATCH('過誤申立書（栗東西）'!$A16,過誤入力!$O$3:$O$12,0),MATCH('過誤申立書（栗東西）'!I$15,過誤入力!$B$2:$K$2,0)))</f>
        <v/>
      </c>
    </row>
    <row r="17" spans="1:9">
      <c r="A17" s="63">
        <v>2</v>
      </c>
      <c r="B17" s="63" t="str">
        <f>IF($A17&gt;MAX(過誤入力!$O$3:$O$12),"",INDEX(過誤入力!$B$3:$K$12,MATCH('過誤申立書（栗東西）'!$A17,過誤入力!$O$3:$O$12,0),MATCH('過誤申立書（栗東西）'!B$15,過誤入力!$B$2:$K$2,0)))</f>
        <v/>
      </c>
      <c r="C17" s="48" t="str">
        <f>IF($A17&gt;MAX(過誤入力!$O$3:$O$12),"",INDEX(過誤入力!$B$3:$K$12,MATCH('過誤申立書（栗東西）'!$A17,過誤入力!$O$3:$O$12,0),MATCH('過誤申立書（栗東西）'!C$15,過誤入力!$B$2:$K$2,0)))</f>
        <v/>
      </c>
      <c r="D17" s="122" t="str">
        <f>IF($A17&gt;MAX(過誤入力!$O$3:$O$12),"",INDEX(過誤入力!$B$3:$K$12,MATCH('過誤申立書（栗東西）'!$A17,過誤入力!$O$3:$O$12,0),MATCH('過誤申立書（栗東西）'!D$15,過誤入力!$B$2:$K$2,0)))</f>
        <v/>
      </c>
      <c r="E17" s="123" t="str">
        <f>IF($A17&gt;MAX(過誤入力!$O$3:$O$12),"",INDEX(過誤入力!$B$3:$K$12,MATCH('過誤申立書（栗東西）'!$A17,過誤入力!$O$3:$O$12,0),MATCH('過誤申立書（栗東西）'!E$15,過誤入力!$B$2:$K$2,0)))</f>
        <v/>
      </c>
      <c r="F17" s="39" t="str">
        <f>IF($A17&gt;MAX(過誤入力!$O$3:$O$12),"",INDEX(過誤入力!$B$3:$K$12,MATCH('過誤申立書（栗東西）'!$A17,過誤入力!$O$3:$O$12,0),MATCH('過誤申立書（栗東西）'!F$15,過誤入力!$B$2:$K$2,0)))</f>
        <v/>
      </c>
      <c r="G17" s="72" t="str">
        <f>IF($A17&gt;MAX(過誤入力!$O$3:$O$12),"",INDEX(過誤入力!$B$3:$K$12,MATCH('過誤申立書（栗東西）'!$A17,過誤入力!$O$3:$O$12,0),MATCH('過誤申立書（栗東西）'!G$15,過誤入力!$B$2:$K$2,0)))</f>
        <v/>
      </c>
      <c r="H17" s="72" t="str">
        <f>IF($A17&gt;MAX(過誤入力!$O$3:$O$12),"",INDEX(過誤入力!$B$3:$K$12,MATCH('過誤申立書（栗東西）'!$A17,過誤入力!$O$3:$O$12,0),MATCH('過誤申立書（栗東西）'!H$15,過誤入力!$B$2:$K$2,0)))</f>
        <v/>
      </c>
      <c r="I17" s="72" t="str">
        <f>IF($A17&gt;MAX(過誤入力!$O$3:$O$12),"",INDEX(過誤入力!$B$3:$K$12,MATCH('過誤申立書（栗東西）'!$A17,過誤入力!$O$3:$O$12,0),MATCH('過誤申立書（栗東西）'!I$15,過誤入力!$B$2:$K$2,0)))</f>
        <v/>
      </c>
    </row>
    <row r="18" spans="1:9">
      <c r="A18" s="63">
        <v>3</v>
      </c>
      <c r="B18" s="63" t="str">
        <f>IF($A18&gt;MAX(過誤入力!$O$3:$O$12),"",INDEX(過誤入力!$B$3:$K$12,MATCH('過誤申立書（栗東西）'!$A18,過誤入力!$O$3:$O$12,0),MATCH('過誤申立書（栗東西）'!B$15,過誤入力!$B$2:$K$2,0)))</f>
        <v/>
      </c>
      <c r="C18" s="48" t="str">
        <f>IF($A18&gt;MAX(過誤入力!$O$3:$O$12),"",INDEX(過誤入力!$B$3:$K$12,MATCH('過誤申立書（栗東西）'!$A18,過誤入力!$O$3:$O$12,0),MATCH('過誤申立書（栗東西）'!C$15,過誤入力!$B$2:$K$2,0)))</f>
        <v/>
      </c>
      <c r="D18" s="122" t="str">
        <f>IF($A18&gt;MAX(過誤入力!$O$3:$O$12),"",INDEX(過誤入力!$B$3:$K$12,MATCH('過誤申立書（栗東西）'!$A18,過誤入力!$O$3:$O$12,0),MATCH('過誤申立書（栗東西）'!D$15,過誤入力!$B$2:$K$2,0)))</f>
        <v/>
      </c>
      <c r="E18" s="123" t="str">
        <f>IF($A18&gt;MAX(過誤入力!$O$3:$O$12),"",INDEX(過誤入力!$B$3:$K$12,MATCH('過誤申立書（栗東西）'!$A18,過誤入力!$O$3:$O$12,0),MATCH('過誤申立書（栗東西）'!E$15,過誤入力!$B$2:$K$2,0)))</f>
        <v/>
      </c>
      <c r="F18" s="39" t="str">
        <f>IF($A18&gt;MAX(過誤入力!$O$3:$O$12),"",INDEX(過誤入力!$B$3:$K$12,MATCH('過誤申立書（栗東西）'!$A18,過誤入力!$O$3:$O$12,0),MATCH('過誤申立書（栗東西）'!F$15,過誤入力!$B$2:$K$2,0)))</f>
        <v/>
      </c>
      <c r="G18" s="72" t="str">
        <f>IF($A18&gt;MAX(過誤入力!$O$3:$O$12),"",INDEX(過誤入力!$B$3:$K$12,MATCH('過誤申立書（栗東西）'!$A18,過誤入力!$O$3:$O$12,0),MATCH('過誤申立書（栗東西）'!G$15,過誤入力!$B$2:$K$2,0)))</f>
        <v/>
      </c>
      <c r="H18" s="72" t="str">
        <f>IF($A18&gt;MAX(過誤入力!$O$3:$O$12),"",INDEX(過誤入力!$B$3:$K$12,MATCH('過誤申立書（栗東西）'!$A18,過誤入力!$O$3:$O$12,0),MATCH('過誤申立書（栗東西）'!H$15,過誤入力!$B$2:$K$2,0)))</f>
        <v/>
      </c>
      <c r="I18" s="72" t="str">
        <f>IF($A18&gt;MAX(過誤入力!$O$3:$O$12),"",INDEX(過誤入力!$B$3:$K$12,MATCH('過誤申立書（栗東西）'!$A18,過誤入力!$O$3:$O$12,0),MATCH('過誤申立書（栗東西）'!I$15,過誤入力!$B$2:$K$2,0)))</f>
        <v/>
      </c>
    </row>
    <row r="19" spans="1:9">
      <c r="A19" s="63">
        <v>4</v>
      </c>
      <c r="B19" s="63" t="str">
        <f>IF($A19&gt;MAX(過誤入力!$O$3:$O$12),"",INDEX(過誤入力!$B$3:$K$12,MATCH('過誤申立書（栗東西）'!$A19,過誤入力!$O$3:$O$12,0),MATCH('過誤申立書（栗東西）'!B$15,過誤入力!$B$2:$K$2,0)))</f>
        <v/>
      </c>
      <c r="C19" s="48" t="str">
        <f>IF($A19&gt;MAX(過誤入力!$O$3:$O$12),"",INDEX(過誤入力!$B$3:$K$12,MATCH('過誤申立書（栗東西）'!$A19,過誤入力!$O$3:$O$12,0),MATCH('過誤申立書（栗東西）'!C$15,過誤入力!$B$2:$K$2,0)))</f>
        <v/>
      </c>
      <c r="D19" s="122" t="str">
        <f>IF($A19&gt;MAX(過誤入力!$O$3:$O$12),"",INDEX(過誤入力!$B$3:$K$12,MATCH('過誤申立書（栗東西）'!$A19,過誤入力!$O$3:$O$12,0),MATCH('過誤申立書（栗東西）'!D$15,過誤入力!$B$2:$K$2,0)))</f>
        <v/>
      </c>
      <c r="E19" s="123" t="str">
        <f>IF($A19&gt;MAX(過誤入力!$O$3:$O$12),"",INDEX(過誤入力!$B$3:$K$12,MATCH('過誤申立書（栗東西）'!$A19,過誤入力!$O$3:$O$12,0),MATCH('過誤申立書（栗東西）'!E$15,過誤入力!$B$2:$K$2,0)))</f>
        <v/>
      </c>
      <c r="F19" s="39" t="str">
        <f>IF($A19&gt;MAX(過誤入力!$O$3:$O$12),"",INDEX(過誤入力!$B$3:$K$12,MATCH('過誤申立書（栗東西）'!$A19,過誤入力!$O$3:$O$12,0),MATCH('過誤申立書（栗東西）'!F$15,過誤入力!$B$2:$K$2,0)))</f>
        <v/>
      </c>
      <c r="G19" s="72" t="str">
        <f>IF($A19&gt;MAX(過誤入力!$O$3:$O$12),"",INDEX(過誤入力!$B$3:$K$12,MATCH('過誤申立書（栗東西）'!$A19,過誤入力!$O$3:$O$12,0),MATCH('過誤申立書（栗東西）'!G$15,過誤入力!$B$2:$K$2,0)))</f>
        <v/>
      </c>
      <c r="H19" s="72" t="str">
        <f>IF($A19&gt;MAX(過誤入力!$O$3:$O$12),"",INDEX(過誤入力!$B$3:$K$12,MATCH('過誤申立書（栗東西）'!$A19,過誤入力!$O$3:$O$12,0),MATCH('過誤申立書（栗東西）'!H$15,過誤入力!$B$2:$K$2,0)))</f>
        <v/>
      </c>
      <c r="I19" s="72" t="str">
        <f>IF($A19&gt;MAX(過誤入力!$O$3:$O$12),"",INDEX(過誤入力!$B$3:$K$12,MATCH('過誤申立書（栗東西）'!$A19,過誤入力!$O$3:$O$12,0),MATCH('過誤申立書（栗東西）'!I$15,過誤入力!$B$2:$K$2,0)))</f>
        <v/>
      </c>
    </row>
    <row r="20" spans="1:9">
      <c r="A20" s="63">
        <v>5</v>
      </c>
      <c r="B20" s="63" t="str">
        <f>IF($A20&gt;MAX(過誤入力!$O$3:$O$12),"",INDEX(過誤入力!$B$3:$K$12,MATCH('過誤申立書（栗東西）'!$A20,過誤入力!$O$3:$O$12,0),MATCH('過誤申立書（栗東西）'!B$15,過誤入力!$B$2:$K$2,0)))</f>
        <v/>
      </c>
      <c r="C20" s="48" t="str">
        <f>IF($A20&gt;MAX(過誤入力!$O$3:$O$12),"",INDEX(過誤入力!$B$3:$K$12,MATCH('過誤申立書（栗東西）'!$A20,過誤入力!$O$3:$O$12,0),MATCH('過誤申立書（栗東西）'!C$15,過誤入力!$B$2:$K$2,0)))</f>
        <v/>
      </c>
      <c r="D20" s="122" t="str">
        <f>IF($A20&gt;MAX(過誤入力!$O$3:$O$12),"",INDEX(過誤入力!$B$3:$K$12,MATCH('過誤申立書（栗東西）'!$A20,過誤入力!$O$3:$O$12,0),MATCH('過誤申立書（栗東西）'!D$15,過誤入力!$B$2:$K$2,0)))</f>
        <v/>
      </c>
      <c r="E20" s="123" t="str">
        <f>IF($A20&gt;MAX(過誤入力!$O$3:$O$12),"",INDEX(過誤入力!$B$3:$K$12,MATCH('過誤申立書（栗東西）'!$A20,過誤入力!$O$3:$O$12,0),MATCH('過誤申立書（栗東西）'!E$15,過誤入力!$B$2:$K$2,0)))</f>
        <v/>
      </c>
      <c r="F20" s="39" t="str">
        <f>IF($A20&gt;MAX(過誤入力!$O$3:$O$12),"",INDEX(過誤入力!$B$3:$K$12,MATCH('過誤申立書（栗東西）'!$A20,過誤入力!$O$3:$O$12,0),MATCH('過誤申立書（栗東西）'!F$15,過誤入力!$B$2:$K$2,0)))</f>
        <v/>
      </c>
      <c r="G20" s="72" t="str">
        <f>IF($A20&gt;MAX(過誤入力!$O$3:$O$12),"",INDEX(過誤入力!$B$3:$K$12,MATCH('過誤申立書（栗東西）'!$A20,過誤入力!$O$3:$O$12,0),MATCH('過誤申立書（栗東西）'!G$15,過誤入力!$B$2:$K$2,0)))</f>
        <v/>
      </c>
      <c r="H20" s="72" t="str">
        <f>IF($A20&gt;MAX(過誤入力!$O$3:$O$12),"",INDEX(過誤入力!$B$3:$K$12,MATCH('過誤申立書（栗東西）'!$A20,過誤入力!$O$3:$O$12,0),MATCH('過誤申立書（栗東西）'!H$15,過誤入力!$B$2:$K$2,0)))</f>
        <v/>
      </c>
      <c r="I20" s="72" t="str">
        <f>IF($A20&gt;MAX(過誤入力!$O$3:$O$12),"",INDEX(過誤入力!$B$3:$K$12,MATCH('過誤申立書（栗東西）'!$A20,過誤入力!$O$3:$O$12,0),MATCH('過誤申立書（栗東西）'!I$15,過誤入力!$B$2:$K$2,0)))</f>
        <v/>
      </c>
    </row>
    <row r="21" spans="1:9">
      <c r="A21" s="63">
        <v>6</v>
      </c>
      <c r="B21" s="63" t="str">
        <f>IF($A21&gt;MAX(過誤入力!$O$3:$O$12),"",INDEX(過誤入力!$B$3:$K$12,MATCH('過誤申立書（栗東西）'!$A21,過誤入力!$O$3:$O$12,0),MATCH('過誤申立書（栗東西）'!B$15,過誤入力!$B$2:$K$2,0)))</f>
        <v/>
      </c>
      <c r="C21" s="48" t="str">
        <f>IF($A21&gt;MAX(過誤入力!$O$3:$O$12),"",INDEX(過誤入力!$B$3:$K$12,MATCH('過誤申立書（栗東西）'!$A21,過誤入力!$O$3:$O$12,0),MATCH('過誤申立書（栗東西）'!C$15,過誤入力!$B$2:$K$2,0)))</f>
        <v/>
      </c>
      <c r="D21" s="122" t="str">
        <f>IF($A21&gt;MAX(過誤入力!$O$3:$O$12),"",INDEX(過誤入力!$B$3:$K$12,MATCH('過誤申立書（栗東西）'!$A21,過誤入力!$O$3:$O$12,0),MATCH('過誤申立書（栗東西）'!D$15,過誤入力!$B$2:$K$2,0)))</f>
        <v/>
      </c>
      <c r="E21" s="123" t="str">
        <f>IF($A21&gt;MAX(過誤入力!$O$3:$O$12),"",INDEX(過誤入力!$B$3:$K$12,MATCH('過誤申立書（栗東西）'!$A21,過誤入力!$O$3:$O$12,0),MATCH('過誤申立書（栗東西）'!E$15,過誤入力!$B$2:$K$2,0)))</f>
        <v/>
      </c>
      <c r="F21" s="39" t="str">
        <f>IF($A21&gt;MAX(過誤入力!$O$3:$O$12),"",INDEX(過誤入力!$B$3:$K$12,MATCH('過誤申立書（栗東西）'!$A21,過誤入力!$O$3:$O$12,0),MATCH('過誤申立書（栗東西）'!F$15,過誤入力!$B$2:$K$2,0)))</f>
        <v/>
      </c>
      <c r="G21" s="72" t="str">
        <f>IF($A21&gt;MAX(過誤入力!$O$3:$O$12),"",INDEX(過誤入力!$B$3:$K$12,MATCH('過誤申立書（栗東西）'!$A21,過誤入力!$O$3:$O$12,0),MATCH('過誤申立書（栗東西）'!G$15,過誤入力!$B$2:$K$2,0)))</f>
        <v/>
      </c>
      <c r="H21" s="72" t="str">
        <f>IF($A21&gt;MAX(過誤入力!$O$3:$O$12),"",INDEX(過誤入力!$B$3:$K$12,MATCH('過誤申立書（栗東西）'!$A21,過誤入力!$O$3:$O$12,0),MATCH('過誤申立書（栗東西）'!H$15,過誤入力!$B$2:$K$2,0)))</f>
        <v/>
      </c>
      <c r="I21" s="72" t="str">
        <f>IF($A21&gt;MAX(過誤入力!$O$3:$O$12),"",INDEX(過誤入力!$B$3:$K$12,MATCH('過誤申立書（栗東西）'!$A21,過誤入力!$O$3:$O$12,0),MATCH('過誤申立書（栗東西）'!I$15,過誤入力!$B$2:$K$2,0)))</f>
        <v/>
      </c>
    </row>
    <row r="22" spans="1:9">
      <c r="A22" s="63">
        <v>7</v>
      </c>
      <c r="B22" s="63" t="str">
        <f>IF($A22&gt;MAX(過誤入力!$O$3:$O$12),"",INDEX(過誤入力!$B$3:$K$12,MATCH('過誤申立書（栗東西）'!$A22,過誤入力!$O$3:$O$12,0),MATCH('過誤申立書（栗東西）'!B$15,過誤入力!$B$2:$K$2,0)))</f>
        <v/>
      </c>
      <c r="C22" s="48" t="str">
        <f>IF($A22&gt;MAX(過誤入力!$O$3:$O$12),"",INDEX(過誤入力!$B$3:$K$12,MATCH('過誤申立書（栗東西）'!$A22,過誤入力!$O$3:$O$12,0),MATCH('過誤申立書（栗東西）'!C$15,過誤入力!$B$2:$K$2,0)))</f>
        <v/>
      </c>
      <c r="D22" s="122" t="str">
        <f>IF($A22&gt;MAX(過誤入力!$O$3:$O$12),"",INDEX(過誤入力!$B$3:$K$12,MATCH('過誤申立書（栗東西）'!$A22,過誤入力!$O$3:$O$12,0),MATCH('過誤申立書（栗東西）'!D$15,過誤入力!$B$2:$K$2,0)))</f>
        <v/>
      </c>
      <c r="E22" s="123" t="str">
        <f>IF($A22&gt;MAX(過誤入力!$O$3:$O$12),"",INDEX(過誤入力!$B$3:$K$12,MATCH('過誤申立書（栗東西）'!$A22,過誤入力!$O$3:$O$12,0),MATCH('過誤申立書（栗東西）'!E$15,過誤入力!$B$2:$K$2,0)))</f>
        <v/>
      </c>
      <c r="F22" s="39" t="str">
        <f>IF($A22&gt;MAX(過誤入力!$O$3:$O$12),"",INDEX(過誤入力!$B$3:$K$12,MATCH('過誤申立書（栗東西）'!$A22,過誤入力!$O$3:$O$12,0),MATCH('過誤申立書（栗東西）'!F$15,過誤入力!$B$2:$K$2,0)))</f>
        <v/>
      </c>
      <c r="G22" s="72" t="str">
        <f>IF($A22&gt;MAX(過誤入力!$O$3:$O$12),"",INDEX(過誤入力!$B$3:$K$12,MATCH('過誤申立書（栗東西）'!$A22,過誤入力!$O$3:$O$12,0),MATCH('過誤申立書（栗東西）'!G$15,過誤入力!$B$2:$K$2,0)))</f>
        <v/>
      </c>
      <c r="H22" s="72" t="str">
        <f>IF($A22&gt;MAX(過誤入力!$O$3:$O$12),"",INDEX(過誤入力!$B$3:$K$12,MATCH('過誤申立書（栗東西）'!$A22,過誤入力!$O$3:$O$12,0),MATCH('過誤申立書（栗東西）'!H$15,過誤入力!$B$2:$K$2,0)))</f>
        <v/>
      </c>
      <c r="I22" s="72" t="str">
        <f>IF($A22&gt;MAX(過誤入力!$O$3:$O$12),"",INDEX(過誤入力!$B$3:$K$12,MATCH('過誤申立書（栗東西）'!$A22,過誤入力!$O$3:$O$12,0),MATCH('過誤申立書（栗東西）'!I$15,過誤入力!$B$2:$K$2,0)))</f>
        <v/>
      </c>
    </row>
    <row r="23" spans="1:9">
      <c r="A23" s="63">
        <v>8</v>
      </c>
      <c r="B23" s="63" t="str">
        <f>IF($A23&gt;MAX(過誤入力!$O$3:$O$12),"",INDEX(過誤入力!$B$3:$K$12,MATCH('過誤申立書（栗東西）'!$A23,過誤入力!$O$3:$O$12,0),MATCH('過誤申立書（栗東西）'!B$15,過誤入力!$B$2:$K$2,0)))</f>
        <v/>
      </c>
      <c r="C23" s="48" t="str">
        <f>IF($A23&gt;MAX(過誤入力!$O$3:$O$12),"",INDEX(過誤入力!$B$3:$K$12,MATCH('過誤申立書（栗東西）'!$A23,過誤入力!$O$3:$O$12,0),MATCH('過誤申立書（栗東西）'!C$15,過誤入力!$B$2:$K$2,0)))</f>
        <v/>
      </c>
      <c r="D23" s="122" t="str">
        <f>IF($A23&gt;MAX(過誤入力!$O$3:$O$12),"",INDEX(過誤入力!$B$3:$K$12,MATCH('過誤申立書（栗東西）'!$A23,過誤入力!$O$3:$O$12,0),MATCH('過誤申立書（栗東西）'!D$15,過誤入力!$B$2:$K$2,0)))</f>
        <v/>
      </c>
      <c r="E23" s="123" t="str">
        <f>IF($A23&gt;MAX(過誤入力!$O$3:$O$12),"",INDEX(過誤入力!$B$3:$K$12,MATCH('過誤申立書（栗東西）'!$A23,過誤入力!$O$3:$O$12,0),MATCH('過誤申立書（栗東西）'!E$15,過誤入力!$B$2:$K$2,0)))</f>
        <v/>
      </c>
      <c r="F23" s="39" t="str">
        <f>IF($A23&gt;MAX(過誤入力!$O$3:$O$12),"",INDEX(過誤入力!$B$3:$K$12,MATCH('過誤申立書（栗東西）'!$A23,過誤入力!$O$3:$O$12,0),MATCH('過誤申立書（栗東西）'!F$15,過誤入力!$B$2:$K$2,0)))</f>
        <v/>
      </c>
      <c r="G23" s="72" t="str">
        <f>IF($A23&gt;MAX(過誤入力!$O$3:$O$12),"",INDEX(過誤入力!$B$3:$K$12,MATCH('過誤申立書（栗東西）'!$A23,過誤入力!$O$3:$O$12,0),MATCH('過誤申立書（栗東西）'!G$15,過誤入力!$B$2:$K$2,0)))</f>
        <v/>
      </c>
      <c r="H23" s="72" t="str">
        <f>IF($A23&gt;MAX(過誤入力!$O$3:$O$12),"",INDEX(過誤入力!$B$3:$K$12,MATCH('過誤申立書（栗東西）'!$A23,過誤入力!$O$3:$O$12,0),MATCH('過誤申立書（栗東西）'!H$15,過誤入力!$B$2:$K$2,0)))</f>
        <v/>
      </c>
      <c r="I23" s="72" t="str">
        <f>IF($A23&gt;MAX(過誤入力!$O$3:$O$12),"",INDEX(過誤入力!$B$3:$K$12,MATCH('過誤申立書（栗東西）'!$A23,過誤入力!$O$3:$O$12,0),MATCH('過誤申立書（栗東西）'!I$15,過誤入力!$B$2:$K$2,0)))</f>
        <v/>
      </c>
    </row>
    <row r="24" spans="1:9">
      <c r="A24" s="63">
        <v>9</v>
      </c>
      <c r="B24" s="63" t="str">
        <f>IF($A24&gt;MAX(過誤入力!$O$3:$O$12),"",INDEX(過誤入力!$B$3:$K$12,MATCH('過誤申立書（栗東西）'!$A24,過誤入力!$O$3:$O$12,0),MATCH('過誤申立書（栗東西）'!B$15,過誤入力!$B$2:$K$2,0)))</f>
        <v/>
      </c>
      <c r="C24" s="48" t="str">
        <f>IF($A24&gt;MAX(過誤入力!$O$3:$O$12),"",INDEX(過誤入力!$B$3:$K$12,MATCH('過誤申立書（栗東西）'!$A24,過誤入力!$O$3:$O$12,0),MATCH('過誤申立書（栗東西）'!C$15,過誤入力!$B$2:$K$2,0)))</f>
        <v/>
      </c>
      <c r="D24" s="122" t="str">
        <f>IF($A24&gt;MAX(過誤入力!$O$3:$O$12),"",INDEX(過誤入力!$B$3:$K$12,MATCH('過誤申立書（栗東西）'!$A24,過誤入力!$O$3:$O$12,0),MATCH('過誤申立書（栗東西）'!D$15,過誤入力!$B$2:$K$2,0)))</f>
        <v/>
      </c>
      <c r="E24" s="123" t="str">
        <f>IF($A24&gt;MAX(過誤入力!$O$3:$O$12),"",INDEX(過誤入力!$B$3:$K$12,MATCH('過誤申立書（栗東西）'!$A24,過誤入力!$O$3:$O$12,0),MATCH('過誤申立書（栗東西）'!E$15,過誤入力!$B$2:$K$2,0)))</f>
        <v/>
      </c>
      <c r="F24" s="39" t="str">
        <f>IF($A24&gt;MAX(過誤入力!$O$3:$O$12),"",INDEX(過誤入力!$B$3:$K$12,MATCH('過誤申立書（栗東西）'!$A24,過誤入力!$O$3:$O$12,0),MATCH('過誤申立書（栗東西）'!F$15,過誤入力!$B$2:$K$2,0)))</f>
        <v/>
      </c>
      <c r="G24" s="72" t="str">
        <f>IF($A24&gt;MAX(過誤入力!$O$3:$O$12),"",INDEX(過誤入力!$B$3:$K$12,MATCH('過誤申立書（栗東西）'!$A24,過誤入力!$O$3:$O$12,0),MATCH('過誤申立書（栗東西）'!G$15,過誤入力!$B$2:$K$2,0)))</f>
        <v/>
      </c>
      <c r="H24" s="72" t="str">
        <f>IF($A24&gt;MAX(過誤入力!$O$3:$O$12),"",INDEX(過誤入力!$B$3:$K$12,MATCH('過誤申立書（栗東西）'!$A24,過誤入力!$O$3:$O$12,0),MATCH('過誤申立書（栗東西）'!H$15,過誤入力!$B$2:$K$2,0)))</f>
        <v/>
      </c>
      <c r="I24" s="72" t="str">
        <f>IF($A24&gt;MAX(過誤入力!$O$3:$O$12),"",INDEX(過誤入力!$B$3:$K$12,MATCH('過誤申立書（栗東西）'!$A24,過誤入力!$O$3:$O$12,0),MATCH('過誤申立書（栗東西）'!I$15,過誤入力!$B$2:$K$2,0)))</f>
        <v/>
      </c>
    </row>
    <row r="25" spans="1:9" ht="19.5" thickBot="1">
      <c r="A25" s="66">
        <v>10</v>
      </c>
      <c r="B25" s="66" t="str">
        <f>IF($A25&gt;MAX(過誤入力!$O$3:$O$12),"",INDEX(過誤入力!$B$3:$K$12,MATCH('過誤申立書（栗東西）'!$A25,過誤入力!$O$3:$O$12,0),MATCH('過誤申立書（栗東西）'!B$15,過誤入力!$B$2:$K$2,0)))</f>
        <v/>
      </c>
      <c r="C25" s="73" t="str">
        <f>IF($A25&gt;MAX(過誤入力!$O$3:$O$12),"",INDEX(過誤入力!$B$3:$K$12,MATCH('過誤申立書（栗東西）'!$A25,過誤入力!$O$3:$O$12,0),MATCH('過誤申立書（栗東西）'!C$15,過誤入力!$B$2:$K$2,0)))</f>
        <v/>
      </c>
      <c r="D25" s="124" t="str">
        <f>IF($A25&gt;MAX(過誤入力!$O$3:$O$12),"",INDEX(過誤入力!$B$3:$K$12,MATCH('過誤申立書（栗東西）'!$A25,過誤入力!$O$3:$O$12,0),MATCH('過誤申立書（栗東西）'!D$15,過誤入力!$B$2:$K$2,0)))</f>
        <v/>
      </c>
      <c r="E25" s="125" t="str">
        <f>IF($A25&gt;MAX(過誤入力!$O$3:$O$12),"",INDEX(過誤入力!$B$3:$K$12,MATCH('過誤申立書（栗東西）'!$A25,過誤入力!$O$3:$O$12,0),MATCH('過誤申立書（栗東西）'!E$15,過誤入力!$B$2:$K$2,0)))</f>
        <v/>
      </c>
      <c r="F25" s="74" t="str">
        <f>IF($A25&gt;MAX(過誤入力!$O$3:$O$12),"",INDEX(過誤入力!$B$3:$K$12,MATCH('過誤申立書（栗東西）'!$A25,過誤入力!$O$3:$O$12,0),MATCH('過誤申立書（栗東西）'!F$15,過誤入力!$B$2:$K$2,0)))</f>
        <v/>
      </c>
      <c r="G25" s="75" t="str">
        <f>IF($A25&gt;MAX(過誤入力!$O$3:$O$12),"",INDEX(過誤入力!$B$3:$K$12,MATCH('過誤申立書（栗東西）'!$A25,過誤入力!$O$3:$O$12,0),MATCH('過誤申立書（栗東西）'!G$15,過誤入力!$B$2:$K$2,0)))</f>
        <v/>
      </c>
      <c r="H25" s="75" t="str">
        <f>IF($A25&gt;MAX(過誤入力!$O$3:$O$12),"",INDEX(過誤入力!$B$3:$K$12,MATCH('過誤申立書（栗東西）'!$A25,過誤入力!$O$3:$O$12,0),MATCH('過誤申立書（栗東西）'!H$15,過誤入力!$B$2:$K$2,0)))</f>
        <v/>
      </c>
      <c r="I25" s="75" t="str">
        <f>IF($A25&gt;MAX(過誤入力!$O$3:$O$12),"",INDEX(過誤入力!$B$3:$K$12,MATCH('過誤申立書（栗東西）'!$A25,過誤入力!$O$3:$O$12,0),MATCH('過誤申立書（栗東西）'!I$15,過誤入力!$B$2:$K$2,0)))</f>
        <v/>
      </c>
    </row>
    <row r="26" spans="1:9" ht="19.5" thickTop="1">
      <c r="A26" s="118" t="s">
        <v>69</v>
      </c>
      <c r="B26" s="118"/>
      <c r="C26" s="116" t="s">
        <v>33</v>
      </c>
      <c r="D26" s="116"/>
      <c r="E26" s="116"/>
      <c r="F26" s="116"/>
      <c r="G26" s="69">
        <f>COUNTIFS(F16:F25,"介護予防支援",G16:G25,"○")</f>
        <v>0</v>
      </c>
      <c r="H26" s="69">
        <f>COUNTIFS(F16:F25,"介護予防支援",H16:H25,"○")</f>
        <v>0</v>
      </c>
      <c r="I26" s="69">
        <f>COUNTIFS(F16:F25,"介護予防支援",I16:I25,"○")</f>
        <v>0</v>
      </c>
    </row>
    <row r="27" spans="1:9">
      <c r="A27" s="119"/>
      <c r="B27" s="119"/>
      <c r="C27" s="117" t="s">
        <v>68</v>
      </c>
      <c r="D27" s="117"/>
      <c r="E27" s="117"/>
      <c r="F27" s="117"/>
      <c r="G27" s="70">
        <f>COUNTIFS(F16:F25,"介護予防ｹｱﾏﾈｼﾞﾒﾝﾄ",G16:G25,"○")</f>
        <v>0</v>
      </c>
      <c r="H27" s="70">
        <f>COUNTIFS(F16:F25,"介護予防ｹｱﾏﾈｼﾞﾒﾝﾄ",H16:H25,"○")</f>
        <v>0</v>
      </c>
      <c r="I27" s="70">
        <f>COUNTIFS(F16:F25,"介護予防ｹｱﾏﾈｼﾞﾒﾝﾄ",I16:I25,"○")</f>
        <v>0</v>
      </c>
    </row>
    <row r="28" spans="1:9">
      <c r="A28" s="119"/>
      <c r="B28" s="119"/>
      <c r="C28" s="127" t="s">
        <v>70</v>
      </c>
      <c r="D28" s="127"/>
      <c r="E28" s="127"/>
      <c r="F28" s="127"/>
      <c r="G28" s="70">
        <f>SUM(G26:G27)</f>
        <v>0</v>
      </c>
      <c r="H28" s="70">
        <f t="shared" ref="H28:I28" si="0">SUM(H26:H27)</f>
        <v>0</v>
      </c>
      <c r="I28" s="70">
        <f t="shared" si="0"/>
        <v>0</v>
      </c>
    </row>
    <row r="29" spans="1:9">
      <c r="A29" s="16"/>
      <c r="B29" s="16"/>
      <c r="C29" s="16"/>
      <c r="D29" s="16"/>
      <c r="E29" s="16"/>
      <c r="F29" s="16"/>
      <c r="G29" s="16"/>
      <c r="H29" s="16"/>
      <c r="I29" s="16"/>
    </row>
    <row r="30" spans="1:9">
      <c r="A30" s="16"/>
      <c r="B30" s="16"/>
      <c r="C30" s="16"/>
      <c r="D30" s="16"/>
      <c r="E30" s="16"/>
      <c r="F30" s="16"/>
      <c r="G30" s="16"/>
      <c r="H30" s="16"/>
      <c r="I30" s="16"/>
    </row>
  </sheetData>
  <sheetProtection sheet="1" objects="1" scenarios="1"/>
  <mergeCells count="21">
    <mergeCell ref="E11:I11"/>
    <mergeCell ref="A1:I1"/>
    <mergeCell ref="A2:I2"/>
    <mergeCell ref="E9:I9"/>
    <mergeCell ref="E10:I10"/>
    <mergeCell ref="F4:I4"/>
    <mergeCell ref="A26:B28"/>
    <mergeCell ref="C26:F26"/>
    <mergeCell ref="C27:F27"/>
    <mergeCell ref="C28:F28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</mergeCells>
  <phoneticPr fontId="1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N33"/>
  <sheetViews>
    <sheetView view="pageLayout" zoomScale="85" zoomScaleNormal="70" zoomScalePageLayoutView="85" workbookViewId="0">
      <selection activeCell="G4" sqref="G4:H4"/>
    </sheetView>
  </sheetViews>
  <sheetFormatPr defaultRowHeight="18.75"/>
  <cols>
    <col min="1" max="1" width="2.625" customWidth="1"/>
    <col min="2" max="2" width="15.375" customWidth="1"/>
    <col min="3" max="3" width="17.625" customWidth="1"/>
    <col min="4" max="4" width="8" customWidth="1"/>
    <col min="5" max="5" width="9.75" customWidth="1"/>
    <col min="6" max="6" width="6.5" customWidth="1"/>
    <col min="7" max="7" width="8.875" bestFit="1" customWidth="1"/>
    <col min="8" max="8" width="11" customWidth="1"/>
  </cols>
  <sheetData>
    <row r="1" spans="1:14" ht="24">
      <c r="A1" s="82" t="s">
        <v>89</v>
      </c>
      <c r="B1" s="82"/>
      <c r="C1" s="82"/>
      <c r="D1" s="82"/>
      <c r="E1" s="82"/>
      <c r="F1" s="82"/>
      <c r="G1" s="82"/>
      <c r="H1" s="82"/>
      <c r="I1" s="4"/>
      <c r="J1" s="4"/>
    </row>
    <row r="2" spans="1:14" ht="19.5">
      <c r="A2" s="83" t="str">
        <f>リスト!C4&amp;"地域包括支援センター"&amp;"（"&amp;事業所基本情報!B7&amp;"）審査分"</f>
        <v>葉山地域包括支援センター（）審査分</v>
      </c>
      <c r="B2" s="83"/>
      <c r="C2" s="83"/>
      <c r="D2" s="83"/>
      <c r="E2" s="83"/>
      <c r="F2" s="83"/>
      <c r="G2" s="83"/>
      <c r="H2" s="83"/>
      <c r="I2" s="15"/>
      <c r="J2" s="15"/>
      <c r="K2" s="15"/>
      <c r="L2" s="15"/>
      <c r="M2" s="16"/>
      <c r="N2" s="16"/>
    </row>
    <row r="3" spans="1:14">
      <c r="A3" s="16"/>
      <c r="B3" s="16"/>
      <c r="C3" s="16"/>
      <c r="D3" s="16"/>
      <c r="E3" s="16"/>
      <c r="F3" s="16"/>
      <c r="G3" s="16"/>
      <c r="H3" s="16"/>
    </row>
    <row r="4" spans="1:14" ht="19.5">
      <c r="A4" s="16"/>
      <c r="B4" s="25"/>
      <c r="C4" s="25"/>
      <c r="D4" s="25"/>
      <c r="E4" s="25"/>
      <c r="F4" s="25"/>
      <c r="G4" s="84">
        <f>事業所基本情報!B8</f>
        <v>0</v>
      </c>
      <c r="H4" s="84"/>
      <c r="I4" s="4"/>
      <c r="J4" s="4"/>
    </row>
    <row r="5" spans="1:14" ht="11.25" customHeight="1">
      <c r="A5" s="50"/>
      <c r="B5" s="50"/>
      <c r="C5" s="50"/>
      <c r="D5" s="50"/>
      <c r="E5" s="50"/>
      <c r="F5" s="50"/>
      <c r="G5" s="50"/>
      <c r="H5" s="50"/>
    </row>
    <row r="6" spans="1:14" ht="19.5">
      <c r="A6" s="16"/>
      <c r="B6" s="25" t="str">
        <f>"栗東市"&amp;リスト!C4&amp;"地域包括支援センター"</f>
        <v>栗東市葉山地域包括支援センター</v>
      </c>
      <c r="C6" s="25"/>
      <c r="D6" s="25"/>
      <c r="E6" s="25"/>
      <c r="F6" s="25"/>
      <c r="G6" s="25"/>
      <c r="H6" s="25"/>
      <c r="I6" s="4"/>
      <c r="J6" s="4"/>
    </row>
    <row r="7" spans="1:14" ht="19.5">
      <c r="A7" s="16"/>
      <c r="B7" s="25" t="s">
        <v>123</v>
      </c>
      <c r="C7" s="25"/>
      <c r="D7" s="25"/>
      <c r="E7" s="25"/>
      <c r="F7" s="25"/>
      <c r="G7" s="25"/>
      <c r="H7" s="25"/>
      <c r="I7" s="4"/>
      <c r="J7" s="4"/>
    </row>
    <row r="8" spans="1:14" ht="19.5">
      <c r="A8" s="16"/>
      <c r="B8" s="25"/>
      <c r="C8" s="25"/>
      <c r="D8" s="25"/>
      <c r="E8" s="25"/>
      <c r="F8" s="25"/>
      <c r="G8" s="25"/>
      <c r="H8" s="25"/>
      <c r="I8" s="4"/>
      <c r="J8" s="4"/>
    </row>
    <row r="9" spans="1:14" ht="19.5">
      <c r="A9" s="16"/>
      <c r="B9" s="50"/>
      <c r="C9" s="16"/>
      <c r="D9" s="51" t="s">
        <v>18</v>
      </c>
      <c r="E9" s="51"/>
      <c r="F9" s="16"/>
      <c r="G9" s="50"/>
      <c r="H9" s="50"/>
    </row>
    <row r="10" spans="1:14" ht="19.5">
      <c r="A10" s="16"/>
      <c r="B10" s="50"/>
      <c r="C10" s="16"/>
      <c r="D10" s="51" t="s">
        <v>22</v>
      </c>
      <c r="E10" s="105">
        <f>事業所基本情報!B12</f>
        <v>0</v>
      </c>
      <c r="F10" s="105"/>
      <c r="G10" s="105"/>
      <c r="H10" s="105"/>
    </row>
    <row r="11" spans="1:14" ht="19.5">
      <c r="A11" s="16"/>
      <c r="B11" s="50"/>
      <c r="C11" s="16"/>
      <c r="D11" s="51" t="s">
        <v>23</v>
      </c>
      <c r="E11" s="106">
        <f>事業所基本情報!B11</f>
        <v>0</v>
      </c>
      <c r="F11" s="106"/>
      <c r="G11" s="106"/>
      <c r="H11" s="106"/>
    </row>
    <row r="12" spans="1:14" ht="19.5">
      <c r="A12" s="16"/>
      <c r="B12" s="50"/>
      <c r="C12" s="16"/>
      <c r="D12" s="51" t="s">
        <v>20</v>
      </c>
      <c r="E12" s="106" t="str">
        <f>事業所基本情報!B13&amp;"　㊞"</f>
        <v>　㊞</v>
      </c>
      <c r="F12" s="106"/>
      <c r="G12" s="106"/>
      <c r="H12" s="106"/>
    </row>
    <row r="13" spans="1:14" ht="44.25" customHeight="1">
      <c r="A13" s="50"/>
      <c r="B13" s="50"/>
      <c r="C13" s="50"/>
      <c r="D13" s="50"/>
      <c r="E13" s="50"/>
      <c r="F13" s="50"/>
      <c r="G13" s="50"/>
      <c r="H13" s="50"/>
    </row>
    <row r="14" spans="1:14" ht="43.5" customHeight="1">
      <c r="A14" s="112" t="s">
        <v>116</v>
      </c>
      <c r="B14" s="112"/>
      <c r="C14" s="112"/>
      <c r="D14" s="112"/>
      <c r="E14" s="112"/>
      <c r="F14" s="112"/>
      <c r="G14" s="112"/>
      <c r="H14" s="112"/>
    </row>
    <row r="15" spans="1:14" ht="33.75" customHeight="1">
      <c r="A15" s="50"/>
      <c r="B15" s="50"/>
      <c r="C15" s="50"/>
      <c r="D15" s="50"/>
      <c r="E15" s="50"/>
      <c r="F15" s="50"/>
      <c r="G15" s="50"/>
      <c r="H15" s="50"/>
    </row>
    <row r="16" spans="1:14" ht="24">
      <c r="A16" s="108">
        <f>H26</f>
        <v>0</v>
      </c>
      <c r="B16" s="108"/>
      <c r="C16" s="108"/>
      <c r="D16" s="108"/>
      <c r="E16" s="108"/>
      <c r="F16" s="108"/>
      <c r="G16" s="108"/>
      <c r="H16" s="108"/>
    </row>
    <row r="17" spans="1:8" ht="19.5">
      <c r="A17" s="50" t="s">
        <v>21</v>
      </c>
      <c r="B17" s="50"/>
      <c r="C17" s="50"/>
      <c r="D17" s="50"/>
      <c r="E17" s="50"/>
      <c r="F17" s="50"/>
      <c r="G17" s="50"/>
      <c r="H17" s="50"/>
    </row>
    <row r="18" spans="1:8">
      <c r="A18" s="113" t="s">
        <v>7</v>
      </c>
      <c r="B18" s="114"/>
      <c r="C18" s="114"/>
      <c r="D18" s="114"/>
      <c r="E18" s="115"/>
      <c r="F18" s="52" t="s">
        <v>8</v>
      </c>
      <c r="G18" s="52" t="s">
        <v>9</v>
      </c>
      <c r="H18" s="52" t="s">
        <v>10</v>
      </c>
    </row>
    <row r="19" spans="1:8">
      <c r="A19" s="111"/>
      <c r="B19" s="99" t="s">
        <v>105</v>
      </c>
      <c r="C19" s="100"/>
      <c r="D19" s="100"/>
      <c r="E19" s="101"/>
      <c r="F19" s="53">
        <f>'実績報告（葉山）'!F40</f>
        <v>0</v>
      </c>
      <c r="G19" s="54">
        <v>4729</v>
      </c>
      <c r="H19" s="54">
        <f>F19*G19</f>
        <v>0</v>
      </c>
    </row>
    <row r="20" spans="1:8">
      <c r="A20" s="109"/>
      <c r="B20" s="99" t="s">
        <v>106</v>
      </c>
      <c r="C20" s="100"/>
      <c r="D20" s="100"/>
      <c r="E20" s="101"/>
      <c r="F20" s="53">
        <f>'実績報告（葉山）'!G40</f>
        <v>0</v>
      </c>
      <c r="G20" s="54">
        <v>3210</v>
      </c>
      <c r="H20" s="54">
        <f t="shared" ref="H20:H21" si="0">F20*G20</f>
        <v>0</v>
      </c>
    </row>
    <row r="21" spans="1:8">
      <c r="A21" s="109"/>
      <c r="B21" s="99" t="s">
        <v>107</v>
      </c>
      <c r="C21" s="100"/>
      <c r="D21" s="100"/>
      <c r="E21" s="101"/>
      <c r="F21" s="53">
        <f>'実績報告（葉山）'!H40</f>
        <v>0</v>
      </c>
      <c r="G21" s="54">
        <v>3210</v>
      </c>
      <c r="H21" s="54">
        <f t="shared" si="0"/>
        <v>0</v>
      </c>
    </row>
    <row r="22" spans="1:8">
      <c r="A22" s="55" t="s">
        <v>6</v>
      </c>
      <c r="B22" s="56"/>
      <c r="C22" s="56"/>
      <c r="D22" s="56"/>
      <c r="E22" s="56"/>
      <c r="F22" s="56"/>
      <c r="G22" s="56"/>
      <c r="H22" s="57"/>
    </row>
    <row r="23" spans="1:8">
      <c r="A23" s="109"/>
      <c r="B23" s="99" t="s">
        <v>105</v>
      </c>
      <c r="C23" s="100"/>
      <c r="D23" s="100"/>
      <c r="E23" s="101"/>
      <c r="F23" s="53">
        <f>'過誤申立書（葉山）'!G28</f>
        <v>0</v>
      </c>
      <c r="G23" s="54">
        <v>-4729</v>
      </c>
      <c r="H23" s="54">
        <f>F23*G23</f>
        <v>0</v>
      </c>
    </row>
    <row r="24" spans="1:8">
      <c r="A24" s="109"/>
      <c r="B24" s="99" t="s">
        <v>106</v>
      </c>
      <c r="C24" s="100"/>
      <c r="D24" s="100"/>
      <c r="E24" s="101"/>
      <c r="F24" s="53">
        <f>'過誤申立書（葉山）'!H28</f>
        <v>0</v>
      </c>
      <c r="G24" s="54">
        <v>-3210</v>
      </c>
      <c r="H24" s="54">
        <f t="shared" ref="H24:H25" si="1">F24*G24</f>
        <v>0</v>
      </c>
    </row>
    <row r="25" spans="1:8" ht="19.5" thickBot="1">
      <c r="A25" s="110"/>
      <c r="B25" s="102" t="s">
        <v>107</v>
      </c>
      <c r="C25" s="103"/>
      <c r="D25" s="103"/>
      <c r="E25" s="104"/>
      <c r="F25" s="58">
        <f>'過誤申立書（葉山）'!I28</f>
        <v>0</v>
      </c>
      <c r="G25" s="59">
        <v>-3210</v>
      </c>
      <c r="H25" s="60">
        <f t="shared" si="1"/>
        <v>0</v>
      </c>
    </row>
    <row r="26" spans="1:8" ht="20.25" thickTop="1" thickBot="1">
      <c r="A26" s="93" t="s">
        <v>11</v>
      </c>
      <c r="B26" s="94"/>
      <c r="C26" s="94"/>
      <c r="D26" s="94"/>
      <c r="E26" s="94"/>
      <c r="F26" s="94"/>
      <c r="G26" s="94"/>
      <c r="H26" s="61">
        <f>SUM(H19:H25)</f>
        <v>0</v>
      </c>
    </row>
    <row r="27" spans="1:8" ht="33.75" customHeight="1">
      <c r="A27" s="50"/>
      <c r="B27" s="50"/>
      <c r="C27" s="50"/>
      <c r="D27" s="50"/>
      <c r="E27" s="50"/>
      <c r="F27" s="50"/>
      <c r="G27" s="50"/>
      <c r="H27" s="50"/>
    </row>
    <row r="28" spans="1:8" ht="19.5">
      <c r="A28" s="50" t="s">
        <v>12</v>
      </c>
      <c r="B28" s="50"/>
      <c r="C28" s="50"/>
      <c r="D28" s="50"/>
      <c r="E28" s="50"/>
      <c r="F28" s="50"/>
      <c r="G28" s="50"/>
      <c r="H28" s="50"/>
    </row>
    <row r="29" spans="1:8" ht="19.5">
      <c r="A29" s="88" t="s">
        <v>15</v>
      </c>
      <c r="B29" s="88"/>
      <c r="C29" s="95" t="str">
        <f>事業所基本情報!B16&amp;"　"&amp;事業所基本情報!B17</f>
        <v>　</v>
      </c>
      <c r="D29" s="95"/>
      <c r="E29" s="95"/>
      <c r="F29" s="95"/>
      <c r="G29" s="95"/>
      <c r="H29" s="95"/>
    </row>
    <row r="30" spans="1:8" ht="19.5">
      <c r="A30" s="88" t="s">
        <v>16</v>
      </c>
      <c r="B30" s="88"/>
      <c r="C30" s="95">
        <f>事業所基本情報!B18</f>
        <v>0</v>
      </c>
      <c r="D30" s="95"/>
      <c r="E30" s="95"/>
      <c r="F30" s="95"/>
      <c r="G30" s="95"/>
      <c r="H30" s="95"/>
    </row>
    <row r="31" spans="1:8" ht="19.5">
      <c r="A31" s="88" t="s">
        <v>17</v>
      </c>
      <c r="B31" s="88"/>
      <c r="C31" s="95">
        <f>事業所基本情報!B19</f>
        <v>0</v>
      </c>
      <c r="D31" s="95"/>
      <c r="E31" s="95"/>
      <c r="F31" s="95"/>
      <c r="G31" s="95"/>
      <c r="H31" s="95"/>
    </row>
    <row r="32" spans="1:8" ht="19.5">
      <c r="A32" s="89" t="s">
        <v>13</v>
      </c>
      <c r="B32" s="90"/>
      <c r="C32" s="96">
        <f>事業所基本情報!B20</f>
        <v>0</v>
      </c>
      <c r="D32" s="97"/>
      <c r="E32" s="97"/>
      <c r="F32" s="97"/>
      <c r="G32" s="97"/>
      <c r="H32" s="98"/>
    </row>
    <row r="33" spans="1:8" ht="19.5">
      <c r="A33" s="91" t="s">
        <v>14</v>
      </c>
      <c r="B33" s="92"/>
      <c r="C33" s="85">
        <f>事業所基本情報!B21</f>
        <v>0</v>
      </c>
      <c r="D33" s="86"/>
      <c r="E33" s="86"/>
      <c r="F33" s="86"/>
      <c r="G33" s="86"/>
      <c r="H33" s="87"/>
    </row>
  </sheetData>
  <mergeCells count="28">
    <mergeCell ref="E12:H12"/>
    <mergeCell ref="A1:H1"/>
    <mergeCell ref="A2:H2"/>
    <mergeCell ref="G4:H4"/>
    <mergeCell ref="E10:H10"/>
    <mergeCell ref="E11:H11"/>
    <mergeCell ref="A29:B29"/>
    <mergeCell ref="C29:H29"/>
    <mergeCell ref="A14:H14"/>
    <mergeCell ref="A16:H16"/>
    <mergeCell ref="A18:E18"/>
    <mergeCell ref="A19:A21"/>
    <mergeCell ref="B19:E19"/>
    <mergeCell ref="B20:E20"/>
    <mergeCell ref="B21:E21"/>
    <mergeCell ref="A23:A25"/>
    <mergeCell ref="B23:E23"/>
    <mergeCell ref="B24:E24"/>
    <mergeCell ref="B25:E25"/>
    <mergeCell ref="A26:G26"/>
    <mergeCell ref="A33:B33"/>
    <mergeCell ref="C33:H33"/>
    <mergeCell ref="A30:B30"/>
    <mergeCell ref="C30:H30"/>
    <mergeCell ref="A31:B31"/>
    <mergeCell ref="C31:H31"/>
    <mergeCell ref="A32:B32"/>
    <mergeCell ref="C32:H32"/>
  </mergeCells>
  <phoneticPr fontId="1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J40"/>
  <sheetViews>
    <sheetView view="pageLayout" zoomScale="85" zoomScaleNormal="100" zoomScalePageLayoutView="85" workbookViewId="0">
      <selection activeCell="B7" sqref="B7"/>
    </sheetView>
  </sheetViews>
  <sheetFormatPr defaultRowHeight="18.75"/>
  <cols>
    <col min="1" max="1" width="4.25" customWidth="1"/>
    <col min="2" max="2" width="8.875" customWidth="1"/>
    <col min="3" max="3" width="11.125" customWidth="1"/>
    <col min="4" max="4" width="26.375" customWidth="1"/>
    <col min="5" max="5" width="15.875" customWidth="1"/>
    <col min="6" max="7" width="4.125" customWidth="1"/>
    <col min="8" max="8" width="5.75" customWidth="1"/>
  </cols>
  <sheetData>
    <row r="1" spans="1:10" ht="19.5">
      <c r="A1" s="83" t="s">
        <v>45</v>
      </c>
      <c r="B1" s="83"/>
      <c r="C1" s="83"/>
      <c r="D1" s="83"/>
      <c r="E1" s="83"/>
      <c r="F1" s="83"/>
      <c r="G1" s="83"/>
      <c r="H1" s="83"/>
      <c r="I1" s="17"/>
      <c r="J1" s="17"/>
    </row>
    <row r="2" spans="1:10" ht="19.5">
      <c r="A2" s="83" t="str">
        <f>リスト!C4&amp;"地域包括支援センター"&amp;"（"&amp;事業所基本情報!B7&amp;"）審査分"</f>
        <v>葉山地域包括支援センター（）審査分</v>
      </c>
      <c r="B2" s="83"/>
      <c r="C2" s="83"/>
      <c r="D2" s="83"/>
      <c r="E2" s="83"/>
      <c r="F2" s="83"/>
      <c r="G2" s="83"/>
      <c r="H2" s="83"/>
      <c r="I2" s="15"/>
      <c r="J2" s="15"/>
    </row>
    <row r="3" spans="1:10" ht="10.5" customHeight="1">
      <c r="A3" s="16"/>
      <c r="B3" s="16"/>
      <c r="C3" s="16"/>
      <c r="D3" s="16"/>
      <c r="E3" s="16"/>
      <c r="F3" s="16"/>
      <c r="G3" s="16"/>
      <c r="H3" s="16"/>
    </row>
    <row r="4" spans="1:10">
      <c r="A4" s="16"/>
      <c r="B4" s="81">
        <f>事業所基本情報!B4</f>
        <v>0</v>
      </c>
      <c r="C4" s="16"/>
      <c r="D4" s="16"/>
      <c r="E4" s="120">
        <f>事業所基本情報!B8</f>
        <v>0</v>
      </c>
      <c r="F4" s="120"/>
      <c r="G4" s="120"/>
      <c r="H4" s="120"/>
    </row>
    <row r="5" spans="1:10" ht="13.5" customHeight="1">
      <c r="A5" s="16"/>
      <c r="B5" s="16"/>
      <c r="C5" s="16"/>
      <c r="D5" s="16"/>
      <c r="E5" s="16"/>
      <c r="F5" s="16"/>
      <c r="G5" s="16"/>
      <c r="H5" s="16"/>
    </row>
    <row r="6" spans="1:10">
      <c r="A6" s="16" t="s">
        <v>117</v>
      </c>
      <c r="B6" s="16"/>
      <c r="C6" s="16"/>
      <c r="D6" s="16"/>
      <c r="E6" s="16"/>
      <c r="F6" s="16"/>
      <c r="G6" s="16"/>
      <c r="H6" s="16"/>
    </row>
    <row r="7" spans="1:10" ht="33">
      <c r="A7" s="62" t="s">
        <v>0</v>
      </c>
      <c r="B7" s="62" t="s">
        <v>5</v>
      </c>
      <c r="C7" s="62" t="s">
        <v>4</v>
      </c>
      <c r="D7" s="62" t="s">
        <v>35</v>
      </c>
      <c r="E7" s="62" t="s">
        <v>2</v>
      </c>
      <c r="F7" s="62" t="s">
        <v>90</v>
      </c>
      <c r="G7" s="62" t="s">
        <v>3</v>
      </c>
      <c r="H7" s="62" t="s">
        <v>87</v>
      </c>
    </row>
    <row r="8" spans="1:10">
      <c r="A8" s="63">
        <v>1</v>
      </c>
      <c r="B8" s="63" t="str">
        <f>IF($A8&gt;MAX(実績入力!$AF$3:$AF$32),"",INDEX(実績入力!$B$3:$N$32,MATCH('実績報告（葉山）'!$A8,実績入力!$AF$3:$AF$32,0),MATCH('実績報告（葉山）'!B$7,実績入力!$B$2:$N$2,0)))</f>
        <v/>
      </c>
      <c r="C8" s="64" t="str">
        <f>IF($A8&gt;MAX(実績入力!$AF$3:$AF$32),"",INDEX(実績入力!$B$3:$N$32,MATCH('実績報告（葉山）'!$A8,実績入力!$AF$3:$AF$32,0),MATCH('実績報告（葉山）'!C$7,実績入力!$B$2:$N$2,0)))</f>
        <v/>
      </c>
      <c r="D8" s="63" t="str">
        <f>IF($A8&gt;MAX(実績入力!$AF$3:$AF$32),"",INDEX(実績入力!$B$3:$N$32,MATCH('実績報告（葉山）'!$A8,実績入力!$AF$3:$AF$32,0),MATCH('実績報告（葉山）'!D$7,実績入力!$B$2:$N$2,0)))</f>
        <v/>
      </c>
      <c r="E8" s="63" t="str">
        <f>IF($A8&gt;MAX(実績入力!$AF$3:$AF$32),"",INDEX(実績入力!$B$3:$N$32,MATCH('実績報告（葉山）'!$A8,実績入力!$AF$3:$AF$32,0),MATCH('実績報告（葉山）'!E$7,実績入力!$B$2:$N$2,0)))</f>
        <v/>
      </c>
      <c r="F8" s="65" t="str">
        <f>IF($A8&gt;MAX(実績入力!$AF$3:$AF$32),"",INDEX(実績入力!$B$3:$N$32,MATCH('実績報告（葉山）'!$A8,実績入力!$AF$3:$AF$32,0),MATCH('実績報告（葉山）'!F$7,実績入力!$B$2:$N$2,0)))</f>
        <v/>
      </c>
      <c r="G8" s="65" t="str">
        <f>IF($A8&gt;MAX(実績入力!$AF$3:$AF$32),"",INDEX(実績入力!$B$3:$N$32,MATCH('実績報告（葉山）'!$A8,実績入力!$AF$3:$AF$32,0),MATCH('実績報告（葉山）'!G$7,実績入力!$B$2:$N$2,0)))</f>
        <v/>
      </c>
      <c r="H8" s="65" t="str">
        <f>IF($A8&gt;MAX(実績入力!$AF$3:$AF$32),"",INDEX(実績入力!$B$3:$N$32,MATCH('実績報告（葉山）'!$A8,実績入力!$AF$3:$AF$32,0),MATCH('実績報告（葉山）'!H$7,実績入力!$B$2:$N$2,0)))</f>
        <v/>
      </c>
    </row>
    <row r="9" spans="1:10">
      <c r="A9" s="63">
        <v>2</v>
      </c>
      <c r="B9" s="63" t="str">
        <f>IF($A9&gt;MAX(実績入力!$AF$3:$AF$32),"",INDEX(実績入力!$B$3:$N$32,MATCH('実績報告（葉山）'!$A9,実績入力!$AF$3:$AF$32,0),MATCH('実績報告（葉山）'!B$7,実績入力!$B$2:$N$2,0)))</f>
        <v/>
      </c>
      <c r="C9" s="64" t="str">
        <f>IF($A9&gt;MAX(実績入力!$AF$3:$AF$32),"",INDEX(実績入力!$B$3:$N$32,MATCH('実績報告（葉山）'!$A9,実績入力!$AF$3:$AF$32,0),MATCH('実績報告（葉山）'!C$7,実績入力!$B$2:$N$2,0)))</f>
        <v/>
      </c>
      <c r="D9" s="63" t="str">
        <f>IF($A9&gt;MAX(実績入力!$AF$3:$AF$32),"",INDEX(実績入力!$B$3:$N$32,MATCH('実績報告（葉山）'!$A9,実績入力!$AF$3:$AF$32,0),MATCH('実績報告（葉山）'!D$7,実績入力!$B$2:$N$2,0)))</f>
        <v/>
      </c>
      <c r="E9" s="63" t="str">
        <f>IF($A9&gt;MAX(実績入力!$AF$3:$AF$32),"",INDEX(実績入力!$B$3:$N$32,MATCH('実績報告（葉山）'!$A9,実績入力!$AF$3:$AF$32,0),MATCH('実績報告（葉山）'!E$7,実績入力!$B$2:$N$2,0)))</f>
        <v/>
      </c>
      <c r="F9" s="65" t="str">
        <f>IF($A9&gt;MAX(実績入力!$AF$3:$AF$32),"",INDEX(実績入力!$B$3:$N$32,MATCH('実績報告（葉山）'!$A9,実績入力!$AF$3:$AF$32,0),MATCH('実績報告（葉山）'!F$7,実績入力!$B$2:$N$2,0)))</f>
        <v/>
      </c>
      <c r="G9" s="65" t="str">
        <f>IF($A9&gt;MAX(実績入力!$AF$3:$AF$32),"",INDEX(実績入力!$B$3:$N$32,MATCH('実績報告（葉山）'!$A9,実績入力!$AF$3:$AF$32,0),MATCH('実績報告（葉山）'!G$7,実績入力!$B$2:$N$2,0)))</f>
        <v/>
      </c>
      <c r="H9" s="65" t="str">
        <f>IF($A9&gt;MAX(実績入力!$AF$3:$AF$32),"",INDEX(実績入力!$B$3:$N$32,MATCH('実績報告（葉山）'!$A9,実績入力!$AF$3:$AF$32,0),MATCH('実績報告（葉山）'!H$7,実績入力!$B$2:$N$2,0)))</f>
        <v/>
      </c>
    </row>
    <row r="10" spans="1:10">
      <c r="A10" s="63">
        <v>3</v>
      </c>
      <c r="B10" s="63" t="str">
        <f>IF($A10&gt;MAX(実績入力!$AF$3:$AF$32),"",INDEX(実績入力!$B$3:$N$32,MATCH('実績報告（葉山）'!$A10,実績入力!$AF$3:$AF$32,0),MATCH('実績報告（葉山）'!B$7,実績入力!$B$2:$N$2,0)))</f>
        <v/>
      </c>
      <c r="C10" s="64" t="str">
        <f>IF($A10&gt;MAX(実績入力!$AF$3:$AF$32),"",INDEX(実績入力!$B$3:$N$32,MATCH('実績報告（葉山）'!$A10,実績入力!$AF$3:$AF$32,0),MATCH('実績報告（葉山）'!C$7,実績入力!$B$2:$N$2,0)))</f>
        <v/>
      </c>
      <c r="D10" s="63" t="str">
        <f>IF($A10&gt;MAX(実績入力!$AF$3:$AF$32),"",INDEX(実績入力!$B$3:$N$32,MATCH('実績報告（葉山）'!$A10,実績入力!$AF$3:$AF$32,0),MATCH('実績報告（葉山）'!D$7,実績入力!$B$2:$N$2,0)))</f>
        <v/>
      </c>
      <c r="E10" s="63" t="str">
        <f>IF($A10&gt;MAX(実績入力!$AF$3:$AF$32),"",INDEX(実績入力!$B$3:$N$32,MATCH('実績報告（葉山）'!$A10,実績入力!$AF$3:$AF$32,0),MATCH('実績報告（葉山）'!E$7,実績入力!$B$2:$N$2,0)))</f>
        <v/>
      </c>
      <c r="F10" s="65" t="str">
        <f>IF($A10&gt;MAX(実績入力!$AF$3:$AF$32),"",INDEX(実績入力!$B$3:$N$32,MATCH('実績報告（葉山）'!$A10,実績入力!$AF$3:$AF$32,0),MATCH('実績報告（葉山）'!F$7,実績入力!$B$2:$N$2,0)))</f>
        <v/>
      </c>
      <c r="G10" s="65" t="str">
        <f>IF($A10&gt;MAX(実績入力!$AF$3:$AF$32),"",INDEX(実績入力!$B$3:$N$32,MATCH('実績報告（葉山）'!$A10,実績入力!$AF$3:$AF$32,0),MATCH('実績報告（葉山）'!G$7,実績入力!$B$2:$N$2,0)))</f>
        <v/>
      </c>
      <c r="H10" s="65" t="str">
        <f>IF($A10&gt;MAX(実績入力!$AF$3:$AF$32),"",INDEX(実績入力!$B$3:$N$32,MATCH('実績報告（葉山）'!$A10,実績入力!$AF$3:$AF$32,0),MATCH('実績報告（葉山）'!H$7,実績入力!$B$2:$N$2,0)))</f>
        <v/>
      </c>
    </row>
    <row r="11" spans="1:10">
      <c r="A11" s="63">
        <v>4</v>
      </c>
      <c r="B11" s="63" t="str">
        <f>IF($A11&gt;MAX(実績入力!$AF$3:$AF$32),"",INDEX(実績入力!$B$3:$N$32,MATCH('実績報告（葉山）'!$A11,実績入力!$AF$3:$AF$32,0),MATCH('実績報告（葉山）'!B$7,実績入力!$B$2:$N$2,0)))</f>
        <v/>
      </c>
      <c r="C11" s="64" t="str">
        <f>IF($A11&gt;MAX(実績入力!$AF$3:$AF$32),"",INDEX(実績入力!$B$3:$N$32,MATCH('実績報告（葉山）'!$A11,実績入力!$AF$3:$AF$32,0),MATCH('実績報告（葉山）'!C$7,実績入力!$B$2:$N$2,0)))</f>
        <v/>
      </c>
      <c r="D11" s="63" t="str">
        <f>IF($A11&gt;MAX(実績入力!$AF$3:$AF$32),"",INDEX(実績入力!$B$3:$N$32,MATCH('実績報告（葉山）'!$A11,実績入力!$AF$3:$AF$32,0),MATCH('実績報告（葉山）'!D$7,実績入力!$B$2:$N$2,0)))</f>
        <v/>
      </c>
      <c r="E11" s="63" t="str">
        <f>IF($A11&gt;MAX(実績入力!$AF$3:$AF$32),"",INDEX(実績入力!$B$3:$N$32,MATCH('実績報告（葉山）'!$A11,実績入力!$AF$3:$AF$32,0),MATCH('実績報告（葉山）'!E$7,実績入力!$B$2:$N$2,0)))</f>
        <v/>
      </c>
      <c r="F11" s="65" t="str">
        <f>IF($A11&gt;MAX(実績入力!$AF$3:$AF$32),"",INDEX(実績入力!$B$3:$N$32,MATCH('実績報告（葉山）'!$A11,実績入力!$AF$3:$AF$32,0),MATCH('実績報告（葉山）'!F$7,実績入力!$B$2:$N$2,0)))</f>
        <v/>
      </c>
      <c r="G11" s="65" t="str">
        <f>IF($A11&gt;MAX(実績入力!$AF$3:$AF$32),"",INDEX(実績入力!$B$3:$N$32,MATCH('実績報告（葉山）'!$A11,実績入力!$AF$3:$AF$32,0),MATCH('実績報告（葉山）'!G$7,実績入力!$B$2:$N$2,0)))</f>
        <v/>
      </c>
      <c r="H11" s="65" t="str">
        <f>IF($A11&gt;MAX(実績入力!$AF$3:$AF$32),"",INDEX(実績入力!$B$3:$N$32,MATCH('実績報告（葉山）'!$A11,実績入力!$AF$3:$AF$32,0),MATCH('実績報告（葉山）'!H$7,実績入力!$B$2:$N$2,0)))</f>
        <v/>
      </c>
    </row>
    <row r="12" spans="1:10">
      <c r="A12" s="63">
        <v>5</v>
      </c>
      <c r="B12" s="63" t="str">
        <f>IF($A12&gt;MAX(実績入力!$AF$3:$AF$32),"",INDEX(実績入力!$B$3:$N$32,MATCH('実績報告（葉山）'!$A12,実績入力!$AF$3:$AF$32,0),MATCH('実績報告（葉山）'!B$7,実績入力!$B$2:$N$2,0)))</f>
        <v/>
      </c>
      <c r="C12" s="64" t="str">
        <f>IF($A12&gt;MAX(実績入力!$AF$3:$AF$32),"",INDEX(実績入力!$B$3:$N$32,MATCH('実績報告（葉山）'!$A12,実績入力!$AF$3:$AF$32,0),MATCH('実績報告（葉山）'!C$7,実績入力!$B$2:$N$2,0)))</f>
        <v/>
      </c>
      <c r="D12" s="63" t="str">
        <f>IF($A12&gt;MAX(実績入力!$AF$3:$AF$32),"",INDEX(実績入力!$B$3:$N$32,MATCH('実績報告（葉山）'!$A12,実績入力!$AF$3:$AF$32,0),MATCH('実績報告（葉山）'!D$7,実績入力!$B$2:$N$2,0)))</f>
        <v/>
      </c>
      <c r="E12" s="63" t="str">
        <f>IF($A12&gt;MAX(実績入力!$AF$3:$AF$32),"",INDEX(実績入力!$B$3:$N$32,MATCH('実績報告（葉山）'!$A12,実績入力!$AF$3:$AF$32,0),MATCH('実績報告（葉山）'!E$7,実績入力!$B$2:$N$2,0)))</f>
        <v/>
      </c>
      <c r="F12" s="65" t="str">
        <f>IF($A12&gt;MAX(実績入力!$AF$3:$AF$32),"",INDEX(実績入力!$B$3:$N$32,MATCH('実績報告（葉山）'!$A12,実績入力!$AF$3:$AF$32,0),MATCH('実績報告（葉山）'!F$7,実績入力!$B$2:$N$2,0)))</f>
        <v/>
      </c>
      <c r="G12" s="65" t="str">
        <f>IF($A12&gt;MAX(実績入力!$AF$3:$AF$32),"",INDEX(実績入力!$B$3:$N$32,MATCH('実績報告（葉山）'!$A12,実績入力!$AF$3:$AF$32,0),MATCH('実績報告（葉山）'!G$7,実績入力!$B$2:$N$2,0)))</f>
        <v/>
      </c>
      <c r="H12" s="65" t="str">
        <f>IF($A12&gt;MAX(実績入力!$AF$3:$AF$32),"",INDEX(実績入力!$B$3:$N$32,MATCH('実績報告（葉山）'!$A12,実績入力!$AF$3:$AF$32,0),MATCH('実績報告（葉山）'!H$7,実績入力!$B$2:$N$2,0)))</f>
        <v/>
      </c>
    </row>
    <row r="13" spans="1:10">
      <c r="A13" s="63">
        <v>6</v>
      </c>
      <c r="B13" s="63" t="str">
        <f>IF($A13&gt;MAX(実績入力!$AF$3:$AF$32),"",INDEX(実績入力!$B$3:$N$32,MATCH('実績報告（葉山）'!$A13,実績入力!$AF$3:$AF$32,0),MATCH('実績報告（葉山）'!B$7,実績入力!$B$2:$N$2,0)))</f>
        <v/>
      </c>
      <c r="C13" s="64" t="str">
        <f>IF($A13&gt;MAX(実績入力!$AF$3:$AF$32),"",INDEX(実績入力!$B$3:$N$32,MATCH('実績報告（葉山）'!$A13,実績入力!$AF$3:$AF$32,0),MATCH('実績報告（葉山）'!C$7,実績入力!$B$2:$N$2,0)))</f>
        <v/>
      </c>
      <c r="D13" s="63" t="str">
        <f>IF($A13&gt;MAX(実績入力!$AF$3:$AF$32),"",INDEX(実績入力!$B$3:$N$32,MATCH('実績報告（葉山）'!$A13,実績入力!$AF$3:$AF$32,0),MATCH('実績報告（葉山）'!D$7,実績入力!$B$2:$N$2,0)))</f>
        <v/>
      </c>
      <c r="E13" s="63" t="str">
        <f>IF($A13&gt;MAX(実績入力!$AF$3:$AF$32),"",INDEX(実績入力!$B$3:$N$32,MATCH('実績報告（葉山）'!$A13,実績入力!$AF$3:$AF$32,0),MATCH('実績報告（葉山）'!E$7,実績入力!$B$2:$N$2,0)))</f>
        <v/>
      </c>
      <c r="F13" s="65" t="str">
        <f>IF($A13&gt;MAX(実績入力!$AF$3:$AF$32),"",INDEX(実績入力!$B$3:$N$32,MATCH('実績報告（葉山）'!$A13,実績入力!$AF$3:$AF$32,0),MATCH('実績報告（葉山）'!F$7,実績入力!$B$2:$N$2,0)))</f>
        <v/>
      </c>
      <c r="G13" s="65" t="str">
        <f>IF($A13&gt;MAX(実績入力!$AF$3:$AF$32),"",INDEX(実績入力!$B$3:$N$32,MATCH('実績報告（葉山）'!$A13,実績入力!$AF$3:$AF$32,0),MATCH('実績報告（葉山）'!G$7,実績入力!$B$2:$N$2,0)))</f>
        <v/>
      </c>
      <c r="H13" s="65" t="str">
        <f>IF($A13&gt;MAX(実績入力!$AF$3:$AF$32),"",INDEX(実績入力!$B$3:$N$32,MATCH('実績報告（葉山）'!$A13,実績入力!$AF$3:$AF$32,0),MATCH('実績報告（葉山）'!H$7,実績入力!$B$2:$N$2,0)))</f>
        <v/>
      </c>
    </row>
    <row r="14" spans="1:10">
      <c r="A14" s="63">
        <v>7</v>
      </c>
      <c r="B14" s="63" t="str">
        <f>IF($A14&gt;MAX(実績入力!$AF$3:$AF$32),"",INDEX(実績入力!$B$3:$N$32,MATCH('実績報告（葉山）'!$A14,実績入力!$AF$3:$AF$32,0),MATCH('実績報告（葉山）'!B$7,実績入力!$B$2:$N$2,0)))</f>
        <v/>
      </c>
      <c r="C14" s="64" t="str">
        <f>IF($A14&gt;MAX(実績入力!$AF$3:$AF$32),"",INDEX(実績入力!$B$3:$N$32,MATCH('実績報告（葉山）'!$A14,実績入力!$AF$3:$AF$32,0),MATCH('実績報告（葉山）'!C$7,実績入力!$B$2:$N$2,0)))</f>
        <v/>
      </c>
      <c r="D14" s="63" t="str">
        <f>IF($A14&gt;MAX(実績入力!$AF$3:$AF$32),"",INDEX(実績入力!$B$3:$N$32,MATCH('実績報告（葉山）'!$A14,実績入力!$AF$3:$AF$32,0),MATCH('実績報告（葉山）'!D$7,実績入力!$B$2:$N$2,0)))</f>
        <v/>
      </c>
      <c r="E14" s="63" t="str">
        <f>IF($A14&gt;MAX(実績入力!$AF$3:$AF$32),"",INDEX(実績入力!$B$3:$N$32,MATCH('実績報告（葉山）'!$A14,実績入力!$AF$3:$AF$32,0),MATCH('実績報告（葉山）'!E$7,実績入力!$B$2:$N$2,0)))</f>
        <v/>
      </c>
      <c r="F14" s="65" t="str">
        <f>IF($A14&gt;MAX(実績入力!$AF$3:$AF$32),"",INDEX(実績入力!$B$3:$N$32,MATCH('実績報告（葉山）'!$A14,実績入力!$AF$3:$AF$32,0),MATCH('実績報告（葉山）'!F$7,実績入力!$B$2:$N$2,0)))</f>
        <v/>
      </c>
      <c r="G14" s="65" t="str">
        <f>IF($A14&gt;MAX(実績入力!$AF$3:$AF$32),"",INDEX(実績入力!$B$3:$N$32,MATCH('実績報告（葉山）'!$A14,実績入力!$AF$3:$AF$32,0),MATCH('実績報告（葉山）'!G$7,実績入力!$B$2:$N$2,0)))</f>
        <v/>
      </c>
      <c r="H14" s="65" t="str">
        <f>IF($A14&gt;MAX(実績入力!$AF$3:$AF$32),"",INDEX(実績入力!$B$3:$N$32,MATCH('実績報告（葉山）'!$A14,実績入力!$AF$3:$AF$32,0),MATCH('実績報告（葉山）'!H$7,実績入力!$B$2:$N$2,0)))</f>
        <v/>
      </c>
    </row>
    <row r="15" spans="1:10">
      <c r="A15" s="63">
        <v>8</v>
      </c>
      <c r="B15" s="63" t="str">
        <f>IF($A15&gt;MAX(実績入力!$AF$3:$AF$32),"",INDEX(実績入力!$B$3:$N$32,MATCH('実績報告（葉山）'!$A15,実績入力!$AF$3:$AF$32,0),MATCH('実績報告（葉山）'!B$7,実績入力!$B$2:$N$2,0)))</f>
        <v/>
      </c>
      <c r="C15" s="64" t="str">
        <f>IF($A15&gt;MAX(実績入力!$AF$3:$AF$32),"",INDEX(実績入力!$B$3:$N$32,MATCH('実績報告（葉山）'!$A15,実績入力!$AF$3:$AF$32,0),MATCH('実績報告（葉山）'!C$7,実績入力!$B$2:$N$2,0)))</f>
        <v/>
      </c>
      <c r="D15" s="63" t="str">
        <f>IF($A15&gt;MAX(実績入力!$AF$3:$AF$32),"",INDEX(実績入力!$B$3:$N$32,MATCH('実績報告（葉山）'!$A15,実績入力!$AF$3:$AF$32,0),MATCH('実績報告（葉山）'!D$7,実績入力!$B$2:$N$2,0)))</f>
        <v/>
      </c>
      <c r="E15" s="63" t="str">
        <f>IF($A15&gt;MAX(実績入力!$AF$3:$AF$32),"",INDEX(実績入力!$B$3:$N$32,MATCH('実績報告（葉山）'!$A15,実績入力!$AF$3:$AF$32,0),MATCH('実績報告（葉山）'!E$7,実績入力!$B$2:$N$2,0)))</f>
        <v/>
      </c>
      <c r="F15" s="65" t="str">
        <f>IF($A15&gt;MAX(実績入力!$AF$3:$AF$32),"",INDEX(実績入力!$B$3:$N$32,MATCH('実績報告（葉山）'!$A15,実績入力!$AF$3:$AF$32,0),MATCH('実績報告（葉山）'!F$7,実績入力!$B$2:$N$2,0)))</f>
        <v/>
      </c>
      <c r="G15" s="65" t="str">
        <f>IF($A15&gt;MAX(実績入力!$AF$3:$AF$32),"",INDEX(実績入力!$B$3:$N$32,MATCH('実績報告（葉山）'!$A15,実績入力!$AF$3:$AF$32,0),MATCH('実績報告（葉山）'!G$7,実績入力!$B$2:$N$2,0)))</f>
        <v/>
      </c>
      <c r="H15" s="65" t="str">
        <f>IF($A15&gt;MAX(実績入力!$AF$3:$AF$32),"",INDEX(実績入力!$B$3:$N$32,MATCH('実績報告（葉山）'!$A15,実績入力!$AF$3:$AF$32,0),MATCH('実績報告（葉山）'!H$7,実績入力!$B$2:$N$2,0)))</f>
        <v/>
      </c>
    </row>
    <row r="16" spans="1:10">
      <c r="A16" s="63">
        <v>9</v>
      </c>
      <c r="B16" s="63" t="str">
        <f>IF($A16&gt;MAX(実績入力!$AF$3:$AF$32),"",INDEX(実績入力!$B$3:$N$32,MATCH('実績報告（葉山）'!$A16,実績入力!$AF$3:$AF$32,0),MATCH('実績報告（葉山）'!B$7,実績入力!$B$2:$N$2,0)))</f>
        <v/>
      </c>
      <c r="C16" s="64" t="str">
        <f>IF($A16&gt;MAX(実績入力!$AF$3:$AF$32),"",INDEX(実績入力!$B$3:$N$32,MATCH('実績報告（葉山）'!$A16,実績入力!$AF$3:$AF$32,0),MATCH('実績報告（葉山）'!C$7,実績入力!$B$2:$N$2,0)))</f>
        <v/>
      </c>
      <c r="D16" s="63" t="str">
        <f>IF($A16&gt;MAX(実績入力!$AF$3:$AF$32),"",INDEX(実績入力!$B$3:$N$32,MATCH('実績報告（葉山）'!$A16,実績入力!$AF$3:$AF$32,0),MATCH('実績報告（葉山）'!D$7,実績入力!$B$2:$N$2,0)))</f>
        <v/>
      </c>
      <c r="E16" s="63" t="str">
        <f>IF($A16&gt;MAX(実績入力!$AF$3:$AF$32),"",INDEX(実績入力!$B$3:$N$32,MATCH('実績報告（葉山）'!$A16,実績入力!$AF$3:$AF$32,0),MATCH('実績報告（葉山）'!E$7,実績入力!$B$2:$N$2,0)))</f>
        <v/>
      </c>
      <c r="F16" s="65" t="str">
        <f>IF($A16&gt;MAX(実績入力!$AF$3:$AF$32),"",INDEX(実績入力!$B$3:$N$32,MATCH('実績報告（葉山）'!$A16,実績入力!$AF$3:$AF$32,0),MATCH('実績報告（葉山）'!F$7,実績入力!$B$2:$N$2,0)))</f>
        <v/>
      </c>
      <c r="G16" s="65" t="str">
        <f>IF($A16&gt;MAX(実績入力!$AF$3:$AF$32),"",INDEX(実績入力!$B$3:$N$32,MATCH('実績報告（葉山）'!$A16,実績入力!$AF$3:$AF$32,0),MATCH('実績報告（葉山）'!G$7,実績入力!$B$2:$N$2,0)))</f>
        <v/>
      </c>
      <c r="H16" s="65" t="str">
        <f>IF($A16&gt;MAX(実績入力!$AF$3:$AF$32),"",INDEX(実績入力!$B$3:$N$32,MATCH('実績報告（葉山）'!$A16,実績入力!$AF$3:$AF$32,0),MATCH('実績報告（葉山）'!H$7,実績入力!$B$2:$N$2,0)))</f>
        <v/>
      </c>
    </row>
    <row r="17" spans="1:8">
      <c r="A17" s="63">
        <v>10</v>
      </c>
      <c r="B17" s="63" t="str">
        <f>IF($A17&gt;MAX(実績入力!$AF$3:$AF$32),"",INDEX(実績入力!$B$3:$N$32,MATCH('実績報告（葉山）'!$A17,実績入力!$AF$3:$AF$32,0),MATCH('実績報告（葉山）'!B$7,実績入力!$B$2:$N$2,0)))</f>
        <v/>
      </c>
      <c r="C17" s="64" t="str">
        <f>IF($A17&gt;MAX(実績入力!$AF$3:$AF$32),"",INDEX(実績入力!$B$3:$N$32,MATCH('実績報告（葉山）'!$A17,実績入力!$AF$3:$AF$32,0),MATCH('実績報告（葉山）'!C$7,実績入力!$B$2:$N$2,0)))</f>
        <v/>
      </c>
      <c r="D17" s="63" t="str">
        <f>IF($A17&gt;MAX(実績入力!$AF$3:$AF$32),"",INDEX(実績入力!$B$3:$N$32,MATCH('実績報告（葉山）'!$A17,実績入力!$AF$3:$AF$32,0),MATCH('実績報告（葉山）'!D$7,実績入力!$B$2:$N$2,0)))</f>
        <v/>
      </c>
      <c r="E17" s="63" t="str">
        <f>IF($A17&gt;MAX(実績入力!$AF$3:$AF$32),"",INDEX(実績入力!$B$3:$N$32,MATCH('実績報告（葉山）'!$A17,実績入力!$AF$3:$AF$32,0),MATCH('実績報告（葉山）'!E$7,実績入力!$B$2:$N$2,0)))</f>
        <v/>
      </c>
      <c r="F17" s="65" t="str">
        <f>IF($A17&gt;MAX(実績入力!$AF$3:$AF$32),"",INDEX(実績入力!$B$3:$N$32,MATCH('実績報告（葉山）'!$A17,実績入力!$AF$3:$AF$32,0),MATCH('実績報告（葉山）'!F$7,実績入力!$B$2:$N$2,0)))</f>
        <v/>
      </c>
      <c r="G17" s="65" t="str">
        <f>IF($A17&gt;MAX(実績入力!$AF$3:$AF$32),"",INDEX(実績入力!$B$3:$N$32,MATCH('実績報告（葉山）'!$A17,実績入力!$AF$3:$AF$32,0),MATCH('実績報告（葉山）'!G$7,実績入力!$B$2:$N$2,0)))</f>
        <v/>
      </c>
      <c r="H17" s="65" t="str">
        <f>IF($A17&gt;MAX(実績入力!$AF$3:$AF$32),"",INDEX(実績入力!$B$3:$N$32,MATCH('実績報告（葉山）'!$A17,実績入力!$AF$3:$AF$32,0),MATCH('実績報告（葉山）'!H$7,実績入力!$B$2:$N$2,0)))</f>
        <v/>
      </c>
    </row>
    <row r="18" spans="1:8">
      <c r="A18" s="63">
        <v>11</v>
      </c>
      <c r="B18" s="63" t="str">
        <f>IF($A18&gt;MAX(実績入力!$AF$3:$AF$32),"",INDEX(実績入力!$B$3:$N$32,MATCH('実績報告（葉山）'!$A18,実績入力!$AF$3:$AF$32,0),MATCH('実績報告（葉山）'!B$7,実績入力!$B$2:$N$2,0)))</f>
        <v/>
      </c>
      <c r="C18" s="64" t="str">
        <f>IF($A18&gt;MAX(実績入力!$AF$3:$AF$32),"",INDEX(実績入力!$B$3:$N$32,MATCH('実績報告（葉山）'!$A18,実績入力!$AF$3:$AF$32,0),MATCH('実績報告（葉山）'!C$7,実績入力!$B$2:$N$2,0)))</f>
        <v/>
      </c>
      <c r="D18" s="63" t="str">
        <f>IF($A18&gt;MAX(実績入力!$AF$3:$AF$32),"",INDEX(実績入力!$B$3:$N$32,MATCH('実績報告（葉山）'!$A18,実績入力!$AF$3:$AF$32,0),MATCH('実績報告（葉山）'!D$7,実績入力!$B$2:$N$2,0)))</f>
        <v/>
      </c>
      <c r="E18" s="63" t="str">
        <f>IF($A18&gt;MAX(実績入力!$AF$3:$AF$32),"",INDEX(実績入力!$B$3:$N$32,MATCH('実績報告（葉山）'!$A18,実績入力!$AF$3:$AF$32,0),MATCH('実績報告（葉山）'!E$7,実績入力!$B$2:$N$2,0)))</f>
        <v/>
      </c>
      <c r="F18" s="65" t="str">
        <f>IF($A18&gt;MAX(実績入力!$AF$3:$AF$32),"",INDEX(実績入力!$B$3:$N$32,MATCH('実績報告（葉山）'!$A18,実績入力!$AF$3:$AF$32,0),MATCH('実績報告（葉山）'!F$7,実績入力!$B$2:$N$2,0)))</f>
        <v/>
      </c>
      <c r="G18" s="65" t="str">
        <f>IF($A18&gt;MAX(実績入力!$AF$3:$AF$32),"",INDEX(実績入力!$B$3:$N$32,MATCH('実績報告（葉山）'!$A18,実績入力!$AF$3:$AF$32,0),MATCH('実績報告（葉山）'!G$7,実績入力!$B$2:$N$2,0)))</f>
        <v/>
      </c>
      <c r="H18" s="65" t="str">
        <f>IF($A18&gt;MAX(実績入力!$AF$3:$AF$32),"",INDEX(実績入力!$B$3:$N$32,MATCH('実績報告（葉山）'!$A18,実績入力!$AF$3:$AF$32,0),MATCH('実績報告（葉山）'!H$7,実績入力!$B$2:$N$2,0)))</f>
        <v/>
      </c>
    </row>
    <row r="19" spans="1:8">
      <c r="A19" s="63">
        <v>12</v>
      </c>
      <c r="B19" s="63" t="str">
        <f>IF($A19&gt;MAX(実績入力!$AF$3:$AF$32),"",INDEX(実績入力!$B$3:$N$32,MATCH('実績報告（葉山）'!$A19,実績入力!$AF$3:$AF$32,0),MATCH('実績報告（葉山）'!B$7,実績入力!$B$2:$N$2,0)))</f>
        <v/>
      </c>
      <c r="C19" s="64" t="str">
        <f>IF($A19&gt;MAX(実績入力!$AF$3:$AF$32),"",INDEX(実績入力!$B$3:$N$32,MATCH('実績報告（葉山）'!$A19,実績入力!$AF$3:$AF$32,0),MATCH('実績報告（葉山）'!C$7,実績入力!$B$2:$N$2,0)))</f>
        <v/>
      </c>
      <c r="D19" s="63" t="str">
        <f>IF($A19&gt;MAX(実績入力!$AF$3:$AF$32),"",INDEX(実績入力!$B$3:$N$32,MATCH('実績報告（葉山）'!$A19,実績入力!$AF$3:$AF$32,0),MATCH('実績報告（葉山）'!D$7,実績入力!$B$2:$N$2,0)))</f>
        <v/>
      </c>
      <c r="E19" s="63" t="str">
        <f>IF($A19&gt;MAX(実績入力!$AF$3:$AF$32),"",INDEX(実績入力!$B$3:$N$32,MATCH('実績報告（葉山）'!$A19,実績入力!$AF$3:$AF$32,0),MATCH('実績報告（葉山）'!E$7,実績入力!$B$2:$N$2,0)))</f>
        <v/>
      </c>
      <c r="F19" s="65" t="str">
        <f>IF($A19&gt;MAX(実績入力!$AF$3:$AF$32),"",INDEX(実績入力!$B$3:$N$32,MATCH('実績報告（葉山）'!$A19,実績入力!$AF$3:$AF$32,0),MATCH('実績報告（葉山）'!F$7,実績入力!$B$2:$N$2,0)))</f>
        <v/>
      </c>
      <c r="G19" s="65" t="str">
        <f>IF($A19&gt;MAX(実績入力!$AF$3:$AF$32),"",INDEX(実績入力!$B$3:$N$32,MATCH('実績報告（葉山）'!$A19,実績入力!$AF$3:$AF$32,0),MATCH('実績報告（葉山）'!G$7,実績入力!$B$2:$N$2,0)))</f>
        <v/>
      </c>
      <c r="H19" s="65" t="str">
        <f>IF($A19&gt;MAX(実績入力!$AF$3:$AF$32),"",INDEX(実績入力!$B$3:$N$32,MATCH('実績報告（葉山）'!$A19,実績入力!$AF$3:$AF$32,0),MATCH('実績報告（葉山）'!H$7,実績入力!$B$2:$N$2,0)))</f>
        <v/>
      </c>
    </row>
    <row r="20" spans="1:8">
      <c r="A20" s="63">
        <v>13</v>
      </c>
      <c r="B20" s="63" t="str">
        <f>IF($A20&gt;MAX(実績入力!$AF$3:$AF$32),"",INDEX(実績入力!$B$3:$N$32,MATCH('実績報告（葉山）'!$A20,実績入力!$AF$3:$AF$32,0),MATCH('実績報告（葉山）'!B$7,実績入力!$B$2:$N$2,0)))</f>
        <v/>
      </c>
      <c r="C20" s="64" t="str">
        <f>IF($A20&gt;MAX(実績入力!$AF$3:$AF$32),"",INDEX(実績入力!$B$3:$N$32,MATCH('実績報告（葉山）'!$A20,実績入力!$AF$3:$AF$32,0),MATCH('実績報告（葉山）'!C$7,実績入力!$B$2:$N$2,0)))</f>
        <v/>
      </c>
      <c r="D20" s="63" t="str">
        <f>IF($A20&gt;MAX(実績入力!$AF$3:$AF$32),"",INDEX(実績入力!$B$3:$N$32,MATCH('実績報告（葉山）'!$A20,実績入力!$AF$3:$AF$32,0),MATCH('実績報告（葉山）'!D$7,実績入力!$B$2:$N$2,0)))</f>
        <v/>
      </c>
      <c r="E20" s="63" t="str">
        <f>IF($A20&gt;MAX(実績入力!$AF$3:$AF$32),"",INDEX(実績入力!$B$3:$N$32,MATCH('実績報告（葉山）'!$A20,実績入力!$AF$3:$AF$32,0),MATCH('実績報告（葉山）'!E$7,実績入力!$B$2:$N$2,0)))</f>
        <v/>
      </c>
      <c r="F20" s="65" t="str">
        <f>IF($A20&gt;MAX(実績入力!$AF$3:$AF$32),"",INDEX(実績入力!$B$3:$N$32,MATCH('実績報告（葉山）'!$A20,実績入力!$AF$3:$AF$32,0),MATCH('実績報告（葉山）'!F$7,実績入力!$B$2:$N$2,0)))</f>
        <v/>
      </c>
      <c r="G20" s="65" t="str">
        <f>IF($A20&gt;MAX(実績入力!$AF$3:$AF$32),"",INDEX(実績入力!$B$3:$N$32,MATCH('実績報告（葉山）'!$A20,実績入力!$AF$3:$AF$32,0),MATCH('実績報告（葉山）'!G$7,実績入力!$B$2:$N$2,0)))</f>
        <v/>
      </c>
      <c r="H20" s="65" t="str">
        <f>IF($A20&gt;MAX(実績入力!$AF$3:$AF$32),"",INDEX(実績入力!$B$3:$N$32,MATCH('実績報告（葉山）'!$A20,実績入力!$AF$3:$AF$32,0),MATCH('実績報告（葉山）'!H$7,実績入力!$B$2:$N$2,0)))</f>
        <v/>
      </c>
    </row>
    <row r="21" spans="1:8">
      <c r="A21" s="63">
        <v>14</v>
      </c>
      <c r="B21" s="63" t="str">
        <f>IF($A21&gt;MAX(実績入力!$AF$3:$AF$32),"",INDEX(実績入力!$B$3:$N$32,MATCH('実績報告（葉山）'!$A21,実績入力!$AF$3:$AF$32,0),MATCH('実績報告（葉山）'!B$7,実績入力!$B$2:$N$2,0)))</f>
        <v/>
      </c>
      <c r="C21" s="64" t="str">
        <f>IF($A21&gt;MAX(実績入力!$AF$3:$AF$32),"",INDEX(実績入力!$B$3:$N$32,MATCH('実績報告（葉山）'!$A21,実績入力!$AF$3:$AF$32,0),MATCH('実績報告（葉山）'!C$7,実績入力!$B$2:$N$2,0)))</f>
        <v/>
      </c>
      <c r="D21" s="63" t="str">
        <f>IF($A21&gt;MAX(実績入力!$AF$3:$AF$32),"",INDEX(実績入力!$B$3:$N$32,MATCH('実績報告（葉山）'!$A21,実績入力!$AF$3:$AF$32,0),MATCH('実績報告（葉山）'!D$7,実績入力!$B$2:$N$2,0)))</f>
        <v/>
      </c>
      <c r="E21" s="63" t="str">
        <f>IF($A21&gt;MAX(実績入力!$AF$3:$AF$32),"",INDEX(実績入力!$B$3:$N$32,MATCH('実績報告（葉山）'!$A21,実績入力!$AF$3:$AF$32,0),MATCH('実績報告（葉山）'!E$7,実績入力!$B$2:$N$2,0)))</f>
        <v/>
      </c>
      <c r="F21" s="65" t="str">
        <f>IF($A21&gt;MAX(実績入力!$AF$3:$AF$32),"",INDEX(実績入力!$B$3:$N$32,MATCH('実績報告（葉山）'!$A21,実績入力!$AF$3:$AF$32,0),MATCH('実績報告（葉山）'!F$7,実績入力!$B$2:$N$2,0)))</f>
        <v/>
      </c>
      <c r="G21" s="65" t="str">
        <f>IF($A21&gt;MAX(実績入力!$AF$3:$AF$32),"",INDEX(実績入力!$B$3:$N$32,MATCH('実績報告（葉山）'!$A21,実績入力!$AF$3:$AF$32,0),MATCH('実績報告（葉山）'!G$7,実績入力!$B$2:$N$2,0)))</f>
        <v/>
      </c>
      <c r="H21" s="65" t="str">
        <f>IF($A21&gt;MAX(実績入力!$AF$3:$AF$32),"",INDEX(実績入力!$B$3:$N$32,MATCH('実績報告（葉山）'!$A21,実績入力!$AF$3:$AF$32,0),MATCH('実績報告（葉山）'!H$7,実績入力!$B$2:$N$2,0)))</f>
        <v/>
      </c>
    </row>
    <row r="22" spans="1:8">
      <c r="A22" s="63">
        <v>15</v>
      </c>
      <c r="B22" s="63" t="str">
        <f>IF($A22&gt;MAX(実績入力!$AF$3:$AF$32),"",INDEX(実績入力!$B$3:$N$32,MATCH('実績報告（葉山）'!$A22,実績入力!$AF$3:$AF$32,0),MATCH('実績報告（葉山）'!B$7,実績入力!$B$2:$N$2,0)))</f>
        <v/>
      </c>
      <c r="C22" s="64" t="str">
        <f>IF($A22&gt;MAX(実績入力!$AF$3:$AF$32),"",INDEX(実績入力!$B$3:$N$32,MATCH('実績報告（葉山）'!$A22,実績入力!$AF$3:$AF$32,0),MATCH('実績報告（葉山）'!C$7,実績入力!$B$2:$N$2,0)))</f>
        <v/>
      </c>
      <c r="D22" s="63" t="str">
        <f>IF($A22&gt;MAX(実績入力!$AF$3:$AF$32),"",INDEX(実績入力!$B$3:$N$32,MATCH('実績報告（葉山）'!$A22,実績入力!$AF$3:$AF$32,0),MATCH('実績報告（葉山）'!D$7,実績入力!$B$2:$N$2,0)))</f>
        <v/>
      </c>
      <c r="E22" s="63" t="str">
        <f>IF($A22&gt;MAX(実績入力!$AF$3:$AF$32),"",INDEX(実績入力!$B$3:$N$32,MATCH('実績報告（葉山）'!$A22,実績入力!$AF$3:$AF$32,0),MATCH('実績報告（葉山）'!E$7,実績入力!$B$2:$N$2,0)))</f>
        <v/>
      </c>
      <c r="F22" s="65" t="str">
        <f>IF($A22&gt;MAX(実績入力!$AF$3:$AF$32),"",INDEX(実績入力!$B$3:$N$32,MATCH('実績報告（葉山）'!$A22,実績入力!$AF$3:$AF$32,0),MATCH('実績報告（葉山）'!F$7,実績入力!$B$2:$N$2,0)))</f>
        <v/>
      </c>
      <c r="G22" s="65" t="str">
        <f>IF($A22&gt;MAX(実績入力!$AF$3:$AF$32),"",INDEX(実績入力!$B$3:$N$32,MATCH('実績報告（葉山）'!$A22,実績入力!$AF$3:$AF$32,0),MATCH('実績報告（葉山）'!G$7,実績入力!$B$2:$N$2,0)))</f>
        <v/>
      </c>
      <c r="H22" s="65" t="str">
        <f>IF($A22&gt;MAX(実績入力!$AF$3:$AF$32),"",INDEX(実績入力!$B$3:$N$32,MATCH('実績報告（葉山）'!$A22,実績入力!$AF$3:$AF$32,0),MATCH('実績報告（葉山）'!H$7,実績入力!$B$2:$N$2,0)))</f>
        <v/>
      </c>
    </row>
    <row r="23" spans="1:8">
      <c r="A23" s="63">
        <v>16</v>
      </c>
      <c r="B23" s="63" t="str">
        <f>IF($A23&gt;MAX(実績入力!$AF$3:$AF$32),"",INDEX(実績入力!$B$3:$N$32,MATCH('実績報告（葉山）'!$A23,実績入力!$AF$3:$AF$32,0),MATCH('実績報告（葉山）'!B$7,実績入力!$B$2:$N$2,0)))</f>
        <v/>
      </c>
      <c r="C23" s="64" t="str">
        <f>IF($A23&gt;MAX(実績入力!$AF$3:$AF$32),"",INDEX(実績入力!$B$3:$N$32,MATCH('実績報告（葉山）'!$A23,実績入力!$AF$3:$AF$32,0),MATCH('実績報告（葉山）'!C$7,実績入力!$B$2:$N$2,0)))</f>
        <v/>
      </c>
      <c r="D23" s="63" t="str">
        <f>IF($A23&gt;MAX(実績入力!$AF$3:$AF$32),"",INDEX(実績入力!$B$3:$N$32,MATCH('実績報告（葉山）'!$A23,実績入力!$AF$3:$AF$32,0),MATCH('実績報告（葉山）'!D$7,実績入力!$B$2:$N$2,0)))</f>
        <v/>
      </c>
      <c r="E23" s="63" t="str">
        <f>IF($A23&gt;MAX(実績入力!$AF$3:$AF$32),"",INDEX(実績入力!$B$3:$N$32,MATCH('実績報告（葉山）'!$A23,実績入力!$AF$3:$AF$32,0),MATCH('実績報告（葉山）'!E$7,実績入力!$B$2:$N$2,0)))</f>
        <v/>
      </c>
      <c r="F23" s="65" t="str">
        <f>IF($A23&gt;MAX(実績入力!$AF$3:$AF$32),"",INDEX(実績入力!$B$3:$N$32,MATCH('実績報告（葉山）'!$A23,実績入力!$AF$3:$AF$32,0),MATCH('実績報告（葉山）'!F$7,実績入力!$B$2:$N$2,0)))</f>
        <v/>
      </c>
      <c r="G23" s="65" t="str">
        <f>IF($A23&gt;MAX(実績入力!$AF$3:$AF$32),"",INDEX(実績入力!$B$3:$N$32,MATCH('実績報告（葉山）'!$A23,実績入力!$AF$3:$AF$32,0),MATCH('実績報告（葉山）'!G$7,実績入力!$B$2:$N$2,0)))</f>
        <v/>
      </c>
      <c r="H23" s="65" t="str">
        <f>IF($A23&gt;MAX(実績入力!$AF$3:$AF$32),"",INDEX(実績入力!$B$3:$N$32,MATCH('実績報告（葉山）'!$A23,実績入力!$AF$3:$AF$32,0),MATCH('実績報告（葉山）'!H$7,実績入力!$B$2:$N$2,0)))</f>
        <v/>
      </c>
    </row>
    <row r="24" spans="1:8">
      <c r="A24" s="63">
        <v>17</v>
      </c>
      <c r="B24" s="63" t="str">
        <f>IF($A24&gt;MAX(実績入力!$AF$3:$AF$32),"",INDEX(実績入力!$B$3:$N$32,MATCH('実績報告（葉山）'!$A24,実績入力!$AF$3:$AF$32,0),MATCH('実績報告（葉山）'!B$7,実績入力!$B$2:$N$2,0)))</f>
        <v/>
      </c>
      <c r="C24" s="64" t="str">
        <f>IF($A24&gt;MAX(実績入力!$AF$3:$AF$32),"",INDEX(実績入力!$B$3:$N$32,MATCH('実績報告（葉山）'!$A24,実績入力!$AF$3:$AF$32,0),MATCH('実績報告（葉山）'!C$7,実績入力!$B$2:$N$2,0)))</f>
        <v/>
      </c>
      <c r="D24" s="63" t="str">
        <f>IF($A24&gt;MAX(実績入力!$AF$3:$AF$32),"",INDEX(実績入力!$B$3:$N$32,MATCH('実績報告（葉山）'!$A24,実績入力!$AF$3:$AF$32,0),MATCH('実績報告（葉山）'!D$7,実績入力!$B$2:$N$2,0)))</f>
        <v/>
      </c>
      <c r="E24" s="63" t="str">
        <f>IF($A24&gt;MAX(実績入力!$AF$3:$AF$32),"",INDEX(実績入力!$B$3:$N$32,MATCH('実績報告（葉山）'!$A24,実績入力!$AF$3:$AF$32,0),MATCH('実績報告（葉山）'!E$7,実績入力!$B$2:$N$2,0)))</f>
        <v/>
      </c>
      <c r="F24" s="65" t="str">
        <f>IF($A24&gt;MAX(実績入力!$AF$3:$AF$32),"",INDEX(実績入力!$B$3:$N$32,MATCH('実績報告（葉山）'!$A24,実績入力!$AF$3:$AF$32,0),MATCH('実績報告（葉山）'!F$7,実績入力!$B$2:$N$2,0)))</f>
        <v/>
      </c>
      <c r="G24" s="65" t="str">
        <f>IF($A24&gt;MAX(実績入力!$AF$3:$AF$32),"",INDEX(実績入力!$B$3:$N$32,MATCH('実績報告（葉山）'!$A24,実績入力!$AF$3:$AF$32,0),MATCH('実績報告（葉山）'!G$7,実績入力!$B$2:$N$2,0)))</f>
        <v/>
      </c>
      <c r="H24" s="65" t="str">
        <f>IF($A24&gt;MAX(実績入力!$AF$3:$AF$32),"",INDEX(実績入力!$B$3:$N$32,MATCH('実績報告（葉山）'!$A24,実績入力!$AF$3:$AF$32,0),MATCH('実績報告（葉山）'!H$7,実績入力!$B$2:$N$2,0)))</f>
        <v/>
      </c>
    </row>
    <row r="25" spans="1:8">
      <c r="A25" s="63">
        <v>18</v>
      </c>
      <c r="B25" s="63" t="str">
        <f>IF($A25&gt;MAX(実績入力!$AF$3:$AF$32),"",INDEX(実績入力!$B$3:$N$32,MATCH('実績報告（葉山）'!$A25,実績入力!$AF$3:$AF$32,0),MATCH('実績報告（葉山）'!B$7,実績入力!$B$2:$N$2,0)))</f>
        <v/>
      </c>
      <c r="C25" s="64" t="str">
        <f>IF($A25&gt;MAX(実績入力!$AF$3:$AF$32),"",INDEX(実績入力!$B$3:$N$32,MATCH('実績報告（葉山）'!$A25,実績入力!$AF$3:$AF$32,0),MATCH('実績報告（葉山）'!C$7,実績入力!$B$2:$N$2,0)))</f>
        <v/>
      </c>
      <c r="D25" s="63" t="str">
        <f>IF($A25&gt;MAX(実績入力!$AF$3:$AF$32),"",INDEX(実績入力!$B$3:$N$32,MATCH('実績報告（葉山）'!$A25,実績入力!$AF$3:$AF$32,0),MATCH('実績報告（葉山）'!D$7,実績入力!$B$2:$N$2,0)))</f>
        <v/>
      </c>
      <c r="E25" s="63" t="str">
        <f>IF($A25&gt;MAX(実績入力!$AF$3:$AF$32),"",INDEX(実績入力!$B$3:$N$32,MATCH('実績報告（葉山）'!$A25,実績入力!$AF$3:$AF$32,0),MATCH('実績報告（葉山）'!E$7,実績入力!$B$2:$N$2,0)))</f>
        <v/>
      </c>
      <c r="F25" s="65" t="str">
        <f>IF($A25&gt;MAX(実績入力!$AF$3:$AF$32),"",INDEX(実績入力!$B$3:$N$32,MATCH('実績報告（葉山）'!$A25,実績入力!$AF$3:$AF$32,0),MATCH('実績報告（葉山）'!F$7,実績入力!$B$2:$N$2,0)))</f>
        <v/>
      </c>
      <c r="G25" s="65" t="str">
        <f>IF($A25&gt;MAX(実績入力!$AF$3:$AF$32),"",INDEX(実績入力!$B$3:$N$32,MATCH('実績報告（葉山）'!$A25,実績入力!$AF$3:$AF$32,0),MATCH('実績報告（葉山）'!G$7,実績入力!$B$2:$N$2,0)))</f>
        <v/>
      </c>
      <c r="H25" s="65" t="str">
        <f>IF($A25&gt;MAX(実績入力!$AF$3:$AF$32),"",INDEX(実績入力!$B$3:$N$32,MATCH('実績報告（葉山）'!$A25,実績入力!$AF$3:$AF$32,0),MATCH('実績報告（葉山）'!H$7,実績入力!$B$2:$N$2,0)))</f>
        <v/>
      </c>
    </row>
    <row r="26" spans="1:8">
      <c r="A26" s="63">
        <v>19</v>
      </c>
      <c r="B26" s="63" t="str">
        <f>IF($A26&gt;MAX(実績入力!$AF$3:$AF$32),"",INDEX(実績入力!$B$3:$N$32,MATCH('実績報告（葉山）'!$A26,実績入力!$AF$3:$AF$32,0),MATCH('実績報告（葉山）'!B$7,実績入力!$B$2:$N$2,0)))</f>
        <v/>
      </c>
      <c r="C26" s="64" t="str">
        <f>IF($A26&gt;MAX(実績入力!$AF$3:$AF$32),"",INDEX(実績入力!$B$3:$N$32,MATCH('実績報告（葉山）'!$A26,実績入力!$AF$3:$AF$32,0),MATCH('実績報告（葉山）'!C$7,実績入力!$B$2:$N$2,0)))</f>
        <v/>
      </c>
      <c r="D26" s="63" t="str">
        <f>IF($A26&gt;MAX(実績入力!$AF$3:$AF$32),"",INDEX(実績入力!$B$3:$N$32,MATCH('実績報告（葉山）'!$A26,実績入力!$AF$3:$AF$32,0),MATCH('実績報告（葉山）'!D$7,実績入力!$B$2:$N$2,0)))</f>
        <v/>
      </c>
      <c r="E26" s="63" t="str">
        <f>IF($A26&gt;MAX(実績入力!$AF$3:$AF$32),"",INDEX(実績入力!$B$3:$N$32,MATCH('実績報告（葉山）'!$A26,実績入力!$AF$3:$AF$32,0),MATCH('実績報告（葉山）'!E$7,実績入力!$B$2:$N$2,0)))</f>
        <v/>
      </c>
      <c r="F26" s="65" t="str">
        <f>IF($A26&gt;MAX(実績入力!$AF$3:$AF$32),"",INDEX(実績入力!$B$3:$N$32,MATCH('実績報告（葉山）'!$A26,実績入力!$AF$3:$AF$32,0),MATCH('実績報告（葉山）'!F$7,実績入力!$B$2:$N$2,0)))</f>
        <v/>
      </c>
      <c r="G26" s="65" t="str">
        <f>IF($A26&gt;MAX(実績入力!$AF$3:$AF$32),"",INDEX(実績入力!$B$3:$N$32,MATCH('実績報告（葉山）'!$A26,実績入力!$AF$3:$AF$32,0),MATCH('実績報告（葉山）'!G$7,実績入力!$B$2:$N$2,0)))</f>
        <v/>
      </c>
      <c r="H26" s="65" t="str">
        <f>IF($A26&gt;MAX(実績入力!$AF$3:$AF$32),"",INDEX(実績入力!$B$3:$N$32,MATCH('実績報告（葉山）'!$A26,実績入力!$AF$3:$AF$32,0),MATCH('実績報告（葉山）'!H$7,実績入力!$B$2:$N$2,0)))</f>
        <v/>
      </c>
    </row>
    <row r="27" spans="1:8">
      <c r="A27" s="63">
        <v>20</v>
      </c>
      <c r="B27" s="63" t="str">
        <f>IF($A27&gt;MAX(実績入力!$AF$3:$AF$32),"",INDEX(実績入力!$B$3:$N$32,MATCH('実績報告（葉山）'!$A27,実績入力!$AF$3:$AF$32,0),MATCH('実績報告（葉山）'!B$7,実績入力!$B$2:$N$2,0)))</f>
        <v/>
      </c>
      <c r="C27" s="64" t="str">
        <f>IF($A27&gt;MAX(実績入力!$AF$3:$AF$32),"",INDEX(実績入力!$B$3:$N$32,MATCH('実績報告（葉山）'!$A27,実績入力!$AF$3:$AF$32,0),MATCH('実績報告（葉山）'!C$7,実績入力!$B$2:$N$2,0)))</f>
        <v/>
      </c>
      <c r="D27" s="63" t="str">
        <f>IF($A27&gt;MAX(実績入力!$AF$3:$AF$32),"",INDEX(実績入力!$B$3:$N$32,MATCH('実績報告（葉山）'!$A27,実績入力!$AF$3:$AF$32,0),MATCH('実績報告（葉山）'!D$7,実績入力!$B$2:$N$2,0)))</f>
        <v/>
      </c>
      <c r="E27" s="63" t="str">
        <f>IF($A27&gt;MAX(実績入力!$AF$3:$AF$32),"",INDEX(実績入力!$B$3:$N$32,MATCH('実績報告（葉山）'!$A27,実績入力!$AF$3:$AF$32,0),MATCH('実績報告（葉山）'!E$7,実績入力!$B$2:$N$2,0)))</f>
        <v/>
      </c>
      <c r="F27" s="65" t="str">
        <f>IF($A27&gt;MAX(実績入力!$AF$3:$AF$32),"",INDEX(実績入力!$B$3:$N$32,MATCH('実績報告（葉山）'!$A27,実績入力!$AF$3:$AF$32,0),MATCH('実績報告（葉山）'!F$7,実績入力!$B$2:$N$2,0)))</f>
        <v/>
      </c>
      <c r="G27" s="65" t="str">
        <f>IF($A27&gt;MAX(実績入力!$AF$3:$AF$32),"",INDEX(実績入力!$B$3:$N$32,MATCH('実績報告（葉山）'!$A27,実績入力!$AF$3:$AF$32,0),MATCH('実績報告（葉山）'!G$7,実績入力!$B$2:$N$2,0)))</f>
        <v/>
      </c>
      <c r="H27" s="65" t="str">
        <f>IF($A27&gt;MAX(実績入力!$AF$3:$AF$32),"",INDEX(実績入力!$B$3:$N$32,MATCH('実績報告（葉山）'!$A27,実績入力!$AF$3:$AF$32,0),MATCH('実績報告（葉山）'!H$7,実績入力!$B$2:$N$2,0)))</f>
        <v/>
      </c>
    </row>
    <row r="28" spans="1:8">
      <c r="A28" s="63">
        <v>21</v>
      </c>
      <c r="B28" s="63" t="str">
        <f>IF($A28&gt;MAX(実績入力!$AF$3:$AF$32),"",INDEX(実績入力!$B$3:$N$32,MATCH('実績報告（葉山）'!$A28,実績入力!$AF$3:$AF$32,0),MATCH('実績報告（葉山）'!B$7,実績入力!$B$2:$N$2,0)))</f>
        <v/>
      </c>
      <c r="C28" s="64" t="str">
        <f>IF($A28&gt;MAX(実績入力!$AF$3:$AF$32),"",INDEX(実績入力!$B$3:$N$32,MATCH('実績報告（葉山）'!$A28,実績入力!$AF$3:$AF$32,0),MATCH('実績報告（葉山）'!C$7,実績入力!$B$2:$N$2,0)))</f>
        <v/>
      </c>
      <c r="D28" s="63" t="str">
        <f>IF($A28&gt;MAX(実績入力!$AF$3:$AF$32),"",INDEX(実績入力!$B$3:$N$32,MATCH('実績報告（葉山）'!$A28,実績入力!$AF$3:$AF$32,0),MATCH('実績報告（葉山）'!D$7,実績入力!$B$2:$N$2,0)))</f>
        <v/>
      </c>
      <c r="E28" s="63" t="str">
        <f>IF($A28&gt;MAX(実績入力!$AF$3:$AF$32),"",INDEX(実績入力!$B$3:$N$32,MATCH('実績報告（葉山）'!$A28,実績入力!$AF$3:$AF$32,0),MATCH('実績報告（葉山）'!E$7,実績入力!$B$2:$N$2,0)))</f>
        <v/>
      </c>
      <c r="F28" s="65" t="str">
        <f>IF($A28&gt;MAX(実績入力!$AF$3:$AF$32),"",INDEX(実績入力!$B$3:$N$32,MATCH('実績報告（葉山）'!$A28,実績入力!$AF$3:$AF$32,0),MATCH('実績報告（葉山）'!F$7,実績入力!$B$2:$N$2,0)))</f>
        <v/>
      </c>
      <c r="G28" s="65" t="str">
        <f>IF($A28&gt;MAX(実績入力!$AF$3:$AF$32),"",INDEX(実績入力!$B$3:$N$32,MATCH('実績報告（葉山）'!$A28,実績入力!$AF$3:$AF$32,0),MATCH('実績報告（葉山）'!G$7,実績入力!$B$2:$N$2,0)))</f>
        <v/>
      </c>
      <c r="H28" s="65" t="str">
        <f>IF($A28&gt;MAX(実績入力!$AF$3:$AF$32),"",INDEX(実績入力!$B$3:$N$32,MATCH('実績報告（葉山）'!$A28,実績入力!$AF$3:$AF$32,0),MATCH('実績報告（葉山）'!H$7,実績入力!$B$2:$N$2,0)))</f>
        <v/>
      </c>
    </row>
    <row r="29" spans="1:8">
      <c r="A29" s="63">
        <v>22</v>
      </c>
      <c r="B29" s="63" t="str">
        <f>IF($A29&gt;MAX(実績入力!$AF$3:$AF$32),"",INDEX(実績入力!$B$3:$N$32,MATCH('実績報告（葉山）'!$A29,実績入力!$AF$3:$AF$32,0),MATCH('実績報告（葉山）'!B$7,実績入力!$B$2:$N$2,0)))</f>
        <v/>
      </c>
      <c r="C29" s="64" t="str">
        <f>IF($A29&gt;MAX(実績入力!$AF$3:$AF$32),"",INDEX(実績入力!$B$3:$N$32,MATCH('実績報告（葉山）'!$A29,実績入力!$AF$3:$AF$32,0),MATCH('実績報告（葉山）'!C$7,実績入力!$B$2:$N$2,0)))</f>
        <v/>
      </c>
      <c r="D29" s="63" t="str">
        <f>IF($A29&gt;MAX(実績入力!$AF$3:$AF$32),"",INDEX(実績入力!$B$3:$N$32,MATCH('実績報告（葉山）'!$A29,実績入力!$AF$3:$AF$32,0),MATCH('実績報告（葉山）'!D$7,実績入力!$B$2:$N$2,0)))</f>
        <v/>
      </c>
      <c r="E29" s="63" t="str">
        <f>IF($A29&gt;MAX(実績入力!$AF$3:$AF$32),"",INDEX(実績入力!$B$3:$N$32,MATCH('実績報告（葉山）'!$A29,実績入力!$AF$3:$AF$32,0),MATCH('実績報告（葉山）'!E$7,実績入力!$B$2:$N$2,0)))</f>
        <v/>
      </c>
      <c r="F29" s="65" t="str">
        <f>IF($A29&gt;MAX(実績入力!$AF$3:$AF$32),"",INDEX(実績入力!$B$3:$N$32,MATCH('実績報告（葉山）'!$A29,実績入力!$AF$3:$AF$32,0),MATCH('実績報告（葉山）'!F$7,実績入力!$B$2:$N$2,0)))</f>
        <v/>
      </c>
      <c r="G29" s="65" t="str">
        <f>IF($A29&gt;MAX(実績入力!$AF$3:$AF$32),"",INDEX(実績入力!$B$3:$N$32,MATCH('実績報告（葉山）'!$A29,実績入力!$AF$3:$AF$32,0),MATCH('実績報告（葉山）'!G$7,実績入力!$B$2:$N$2,0)))</f>
        <v/>
      </c>
      <c r="H29" s="65" t="str">
        <f>IF($A29&gt;MAX(実績入力!$AF$3:$AF$32),"",INDEX(実績入力!$B$3:$N$32,MATCH('実績報告（葉山）'!$A29,実績入力!$AF$3:$AF$32,0),MATCH('実績報告（葉山）'!H$7,実績入力!$B$2:$N$2,0)))</f>
        <v/>
      </c>
    </row>
    <row r="30" spans="1:8">
      <c r="A30" s="63">
        <v>23</v>
      </c>
      <c r="B30" s="63" t="str">
        <f>IF($A30&gt;MAX(実績入力!$AF$3:$AF$32),"",INDEX(実績入力!$B$3:$N$32,MATCH('実績報告（葉山）'!$A30,実績入力!$AF$3:$AF$32,0),MATCH('実績報告（葉山）'!B$7,実績入力!$B$2:$N$2,0)))</f>
        <v/>
      </c>
      <c r="C30" s="64" t="str">
        <f>IF($A30&gt;MAX(実績入力!$AF$3:$AF$32),"",INDEX(実績入力!$B$3:$N$32,MATCH('実績報告（葉山）'!$A30,実績入力!$AF$3:$AF$32,0),MATCH('実績報告（葉山）'!C$7,実績入力!$B$2:$N$2,0)))</f>
        <v/>
      </c>
      <c r="D30" s="63" t="str">
        <f>IF($A30&gt;MAX(実績入力!$AF$3:$AF$32),"",INDEX(実績入力!$B$3:$N$32,MATCH('実績報告（葉山）'!$A30,実績入力!$AF$3:$AF$32,0),MATCH('実績報告（葉山）'!D$7,実績入力!$B$2:$N$2,0)))</f>
        <v/>
      </c>
      <c r="E30" s="63" t="str">
        <f>IF($A30&gt;MAX(実績入力!$AF$3:$AF$32),"",INDEX(実績入力!$B$3:$N$32,MATCH('実績報告（葉山）'!$A30,実績入力!$AF$3:$AF$32,0),MATCH('実績報告（葉山）'!E$7,実績入力!$B$2:$N$2,0)))</f>
        <v/>
      </c>
      <c r="F30" s="65" t="str">
        <f>IF($A30&gt;MAX(実績入力!$AF$3:$AF$32),"",INDEX(実績入力!$B$3:$N$32,MATCH('実績報告（葉山）'!$A30,実績入力!$AF$3:$AF$32,0),MATCH('実績報告（葉山）'!F$7,実績入力!$B$2:$N$2,0)))</f>
        <v/>
      </c>
      <c r="G30" s="65" t="str">
        <f>IF($A30&gt;MAX(実績入力!$AF$3:$AF$32),"",INDEX(実績入力!$B$3:$N$32,MATCH('実績報告（葉山）'!$A30,実績入力!$AF$3:$AF$32,0),MATCH('実績報告（葉山）'!G$7,実績入力!$B$2:$N$2,0)))</f>
        <v/>
      </c>
      <c r="H30" s="65" t="str">
        <f>IF($A30&gt;MAX(実績入力!$AF$3:$AF$32),"",INDEX(実績入力!$B$3:$N$32,MATCH('実績報告（葉山）'!$A30,実績入力!$AF$3:$AF$32,0),MATCH('実績報告（葉山）'!H$7,実績入力!$B$2:$N$2,0)))</f>
        <v/>
      </c>
    </row>
    <row r="31" spans="1:8">
      <c r="A31" s="63">
        <v>24</v>
      </c>
      <c r="B31" s="63" t="str">
        <f>IF($A31&gt;MAX(実績入力!$AF$3:$AF$32),"",INDEX(実績入力!$B$3:$N$32,MATCH('実績報告（葉山）'!$A31,実績入力!$AF$3:$AF$32,0),MATCH('実績報告（葉山）'!B$7,実績入力!$B$2:$N$2,0)))</f>
        <v/>
      </c>
      <c r="C31" s="64" t="str">
        <f>IF($A31&gt;MAX(実績入力!$AF$3:$AF$32),"",INDEX(実績入力!$B$3:$N$32,MATCH('実績報告（葉山）'!$A31,実績入力!$AF$3:$AF$32,0),MATCH('実績報告（葉山）'!C$7,実績入力!$B$2:$N$2,0)))</f>
        <v/>
      </c>
      <c r="D31" s="63" t="str">
        <f>IF($A31&gt;MAX(実績入力!$AF$3:$AF$32),"",INDEX(実績入力!$B$3:$N$32,MATCH('実績報告（葉山）'!$A31,実績入力!$AF$3:$AF$32,0),MATCH('実績報告（葉山）'!D$7,実績入力!$B$2:$N$2,0)))</f>
        <v/>
      </c>
      <c r="E31" s="63" t="str">
        <f>IF($A31&gt;MAX(実績入力!$AF$3:$AF$32),"",INDEX(実績入力!$B$3:$N$32,MATCH('実績報告（葉山）'!$A31,実績入力!$AF$3:$AF$32,0),MATCH('実績報告（葉山）'!E$7,実績入力!$B$2:$N$2,0)))</f>
        <v/>
      </c>
      <c r="F31" s="65" t="str">
        <f>IF($A31&gt;MAX(実績入力!$AF$3:$AF$32),"",INDEX(実績入力!$B$3:$N$32,MATCH('実績報告（葉山）'!$A31,実績入力!$AF$3:$AF$32,0),MATCH('実績報告（葉山）'!F$7,実績入力!$B$2:$N$2,0)))</f>
        <v/>
      </c>
      <c r="G31" s="65" t="str">
        <f>IF($A31&gt;MAX(実績入力!$AF$3:$AF$32),"",INDEX(実績入力!$B$3:$N$32,MATCH('実績報告（葉山）'!$A31,実績入力!$AF$3:$AF$32,0),MATCH('実績報告（葉山）'!G$7,実績入力!$B$2:$N$2,0)))</f>
        <v/>
      </c>
      <c r="H31" s="65" t="str">
        <f>IF($A31&gt;MAX(実績入力!$AF$3:$AF$32),"",INDEX(実績入力!$B$3:$N$32,MATCH('実績報告（葉山）'!$A31,実績入力!$AF$3:$AF$32,0),MATCH('実績報告（葉山）'!H$7,実績入力!$B$2:$N$2,0)))</f>
        <v/>
      </c>
    </row>
    <row r="32" spans="1:8">
      <c r="A32" s="63">
        <v>25</v>
      </c>
      <c r="B32" s="63" t="str">
        <f>IF($A32&gt;MAX(実績入力!$AF$3:$AF$32),"",INDEX(実績入力!$B$3:$N$32,MATCH('実績報告（葉山）'!$A32,実績入力!$AF$3:$AF$32,0),MATCH('実績報告（葉山）'!B$7,実績入力!$B$2:$N$2,0)))</f>
        <v/>
      </c>
      <c r="C32" s="64" t="str">
        <f>IF($A32&gt;MAX(実績入力!$AF$3:$AF$32),"",INDEX(実績入力!$B$3:$N$32,MATCH('実績報告（葉山）'!$A32,実績入力!$AF$3:$AF$32,0),MATCH('実績報告（葉山）'!C$7,実績入力!$B$2:$N$2,0)))</f>
        <v/>
      </c>
      <c r="D32" s="63" t="str">
        <f>IF($A32&gt;MAX(実績入力!$AF$3:$AF$32),"",INDEX(実績入力!$B$3:$N$32,MATCH('実績報告（葉山）'!$A32,実績入力!$AF$3:$AF$32,0),MATCH('実績報告（葉山）'!D$7,実績入力!$B$2:$N$2,0)))</f>
        <v/>
      </c>
      <c r="E32" s="63" t="str">
        <f>IF($A32&gt;MAX(実績入力!$AF$3:$AF$32),"",INDEX(実績入力!$B$3:$N$32,MATCH('実績報告（葉山）'!$A32,実績入力!$AF$3:$AF$32,0),MATCH('実績報告（葉山）'!E$7,実績入力!$B$2:$N$2,0)))</f>
        <v/>
      </c>
      <c r="F32" s="65" t="str">
        <f>IF($A32&gt;MAX(実績入力!$AF$3:$AF$32),"",INDEX(実績入力!$B$3:$N$32,MATCH('実績報告（葉山）'!$A32,実績入力!$AF$3:$AF$32,0),MATCH('実績報告（葉山）'!F$7,実績入力!$B$2:$N$2,0)))</f>
        <v/>
      </c>
      <c r="G32" s="65" t="str">
        <f>IF($A32&gt;MAX(実績入力!$AF$3:$AF$32),"",INDEX(実績入力!$B$3:$N$32,MATCH('実績報告（葉山）'!$A32,実績入力!$AF$3:$AF$32,0),MATCH('実績報告（葉山）'!G$7,実績入力!$B$2:$N$2,0)))</f>
        <v/>
      </c>
      <c r="H32" s="65" t="str">
        <f>IF($A32&gt;MAX(実績入力!$AF$3:$AF$32),"",INDEX(実績入力!$B$3:$N$32,MATCH('実績報告（葉山）'!$A32,実績入力!$AF$3:$AF$32,0),MATCH('実績報告（葉山）'!H$7,実績入力!$B$2:$N$2,0)))</f>
        <v/>
      </c>
    </row>
    <row r="33" spans="1:8">
      <c r="A33" s="63">
        <v>26</v>
      </c>
      <c r="B33" s="63" t="str">
        <f>IF($A33&gt;MAX(実績入力!$AF$3:$AF$32),"",INDEX(実績入力!$B$3:$N$32,MATCH('実績報告（葉山）'!$A33,実績入力!$AF$3:$AF$32,0),MATCH('実績報告（葉山）'!B$7,実績入力!$B$2:$N$2,0)))</f>
        <v/>
      </c>
      <c r="C33" s="64" t="str">
        <f>IF($A33&gt;MAX(実績入力!$AF$3:$AF$32),"",INDEX(実績入力!$B$3:$N$32,MATCH('実績報告（葉山）'!$A33,実績入力!$AF$3:$AF$32,0),MATCH('実績報告（葉山）'!C$7,実績入力!$B$2:$N$2,0)))</f>
        <v/>
      </c>
      <c r="D33" s="63" t="str">
        <f>IF($A33&gt;MAX(実績入力!$AF$3:$AF$32),"",INDEX(実績入力!$B$3:$N$32,MATCH('実績報告（葉山）'!$A33,実績入力!$AF$3:$AF$32,0),MATCH('実績報告（葉山）'!D$7,実績入力!$B$2:$N$2,0)))</f>
        <v/>
      </c>
      <c r="E33" s="63" t="str">
        <f>IF($A33&gt;MAX(実績入力!$AF$3:$AF$32),"",INDEX(実績入力!$B$3:$N$32,MATCH('実績報告（葉山）'!$A33,実績入力!$AF$3:$AF$32,0),MATCH('実績報告（葉山）'!E$7,実績入力!$B$2:$N$2,0)))</f>
        <v/>
      </c>
      <c r="F33" s="65" t="str">
        <f>IF($A33&gt;MAX(実績入力!$AF$3:$AF$32),"",INDEX(実績入力!$B$3:$N$32,MATCH('実績報告（葉山）'!$A33,実績入力!$AF$3:$AF$32,0),MATCH('実績報告（葉山）'!F$7,実績入力!$B$2:$N$2,0)))</f>
        <v/>
      </c>
      <c r="G33" s="65" t="str">
        <f>IF($A33&gt;MAX(実績入力!$AF$3:$AF$32),"",INDEX(実績入力!$B$3:$N$32,MATCH('実績報告（葉山）'!$A33,実績入力!$AF$3:$AF$32,0),MATCH('実績報告（葉山）'!G$7,実績入力!$B$2:$N$2,0)))</f>
        <v/>
      </c>
      <c r="H33" s="65" t="str">
        <f>IF($A33&gt;MAX(実績入力!$AF$3:$AF$32),"",INDEX(実績入力!$B$3:$N$32,MATCH('実績報告（葉山）'!$A33,実績入力!$AF$3:$AF$32,0),MATCH('実績報告（葉山）'!H$7,実績入力!$B$2:$N$2,0)))</f>
        <v/>
      </c>
    </row>
    <row r="34" spans="1:8">
      <c r="A34" s="63">
        <v>27</v>
      </c>
      <c r="B34" s="63" t="str">
        <f>IF($A34&gt;MAX(実績入力!$AF$3:$AF$32),"",INDEX(実績入力!$B$3:$N$32,MATCH('実績報告（葉山）'!$A34,実績入力!$AF$3:$AF$32,0),MATCH('実績報告（葉山）'!B$7,実績入力!$B$2:$N$2,0)))</f>
        <v/>
      </c>
      <c r="C34" s="64" t="str">
        <f>IF($A34&gt;MAX(実績入力!$AF$3:$AF$32),"",INDEX(実績入力!$B$3:$N$32,MATCH('実績報告（葉山）'!$A34,実績入力!$AF$3:$AF$32,0),MATCH('実績報告（葉山）'!C$7,実績入力!$B$2:$N$2,0)))</f>
        <v/>
      </c>
      <c r="D34" s="63" t="str">
        <f>IF($A34&gt;MAX(実績入力!$AF$3:$AF$32),"",INDEX(実績入力!$B$3:$N$32,MATCH('実績報告（葉山）'!$A34,実績入力!$AF$3:$AF$32,0),MATCH('実績報告（葉山）'!D$7,実績入力!$B$2:$N$2,0)))</f>
        <v/>
      </c>
      <c r="E34" s="63" t="str">
        <f>IF($A34&gt;MAX(実績入力!$AF$3:$AF$32),"",INDEX(実績入力!$B$3:$N$32,MATCH('実績報告（葉山）'!$A34,実績入力!$AF$3:$AF$32,0),MATCH('実績報告（葉山）'!E$7,実績入力!$B$2:$N$2,0)))</f>
        <v/>
      </c>
      <c r="F34" s="65" t="str">
        <f>IF($A34&gt;MAX(実績入力!$AF$3:$AF$32),"",INDEX(実績入力!$B$3:$N$32,MATCH('実績報告（葉山）'!$A34,実績入力!$AF$3:$AF$32,0),MATCH('実績報告（葉山）'!F$7,実績入力!$B$2:$N$2,0)))</f>
        <v/>
      </c>
      <c r="G34" s="65" t="str">
        <f>IF($A34&gt;MAX(実績入力!$AF$3:$AF$32),"",INDEX(実績入力!$B$3:$N$32,MATCH('実績報告（葉山）'!$A34,実績入力!$AF$3:$AF$32,0),MATCH('実績報告（葉山）'!G$7,実績入力!$B$2:$N$2,0)))</f>
        <v/>
      </c>
      <c r="H34" s="65" t="str">
        <f>IF($A34&gt;MAX(実績入力!$AF$3:$AF$32),"",INDEX(実績入力!$B$3:$N$32,MATCH('実績報告（葉山）'!$A34,実績入力!$AF$3:$AF$32,0),MATCH('実績報告（葉山）'!H$7,実績入力!$B$2:$N$2,0)))</f>
        <v/>
      </c>
    </row>
    <row r="35" spans="1:8">
      <c r="A35" s="63">
        <v>28</v>
      </c>
      <c r="B35" s="63" t="str">
        <f>IF($A35&gt;MAX(実績入力!$AF$3:$AF$32),"",INDEX(実績入力!$B$3:$N$32,MATCH('実績報告（葉山）'!$A35,実績入力!$AF$3:$AF$32,0),MATCH('実績報告（葉山）'!B$7,実績入力!$B$2:$N$2,0)))</f>
        <v/>
      </c>
      <c r="C35" s="64" t="str">
        <f>IF($A35&gt;MAX(実績入力!$AF$3:$AF$32),"",INDEX(実績入力!$B$3:$N$32,MATCH('実績報告（葉山）'!$A35,実績入力!$AF$3:$AF$32,0),MATCH('実績報告（葉山）'!C$7,実績入力!$B$2:$N$2,0)))</f>
        <v/>
      </c>
      <c r="D35" s="63" t="str">
        <f>IF($A35&gt;MAX(実績入力!$AF$3:$AF$32),"",INDEX(実績入力!$B$3:$N$32,MATCH('実績報告（葉山）'!$A35,実績入力!$AF$3:$AF$32,0),MATCH('実績報告（葉山）'!D$7,実績入力!$B$2:$N$2,0)))</f>
        <v/>
      </c>
      <c r="E35" s="63" t="str">
        <f>IF($A35&gt;MAX(実績入力!$AF$3:$AF$32),"",INDEX(実績入力!$B$3:$N$32,MATCH('実績報告（葉山）'!$A35,実績入力!$AF$3:$AF$32,0),MATCH('実績報告（葉山）'!E$7,実績入力!$B$2:$N$2,0)))</f>
        <v/>
      </c>
      <c r="F35" s="65" t="str">
        <f>IF($A35&gt;MAX(実績入力!$AF$3:$AF$32),"",INDEX(実績入力!$B$3:$N$32,MATCH('実績報告（葉山）'!$A35,実績入力!$AF$3:$AF$32,0),MATCH('実績報告（葉山）'!F$7,実績入力!$B$2:$N$2,0)))</f>
        <v/>
      </c>
      <c r="G35" s="65" t="str">
        <f>IF($A35&gt;MAX(実績入力!$AF$3:$AF$32),"",INDEX(実績入力!$B$3:$N$32,MATCH('実績報告（葉山）'!$A35,実績入力!$AF$3:$AF$32,0),MATCH('実績報告（葉山）'!G$7,実績入力!$B$2:$N$2,0)))</f>
        <v/>
      </c>
      <c r="H35" s="65" t="str">
        <f>IF($A35&gt;MAX(実績入力!$AF$3:$AF$32),"",INDEX(実績入力!$B$3:$N$32,MATCH('実績報告（葉山）'!$A35,実績入力!$AF$3:$AF$32,0),MATCH('実績報告（葉山）'!H$7,実績入力!$B$2:$N$2,0)))</f>
        <v/>
      </c>
    </row>
    <row r="36" spans="1:8">
      <c r="A36" s="63">
        <v>29</v>
      </c>
      <c r="B36" s="63" t="str">
        <f>IF($A36&gt;MAX(実績入力!$AF$3:$AF$32),"",INDEX(実績入力!$B$3:$N$32,MATCH('実績報告（葉山）'!$A36,実績入力!$AF$3:$AF$32,0),MATCH('実績報告（葉山）'!B$7,実績入力!$B$2:$N$2,0)))</f>
        <v/>
      </c>
      <c r="C36" s="64" t="str">
        <f>IF($A36&gt;MAX(実績入力!$AF$3:$AF$32),"",INDEX(実績入力!$B$3:$N$32,MATCH('実績報告（葉山）'!$A36,実績入力!$AF$3:$AF$32,0),MATCH('実績報告（葉山）'!C$7,実績入力!$B$2:$N$2,0)))</f>
        <v/>
      </c>
      <c r="D36" s="63" t="str">
        <f>IF($A36&gt;MAX(実績入力!$AF$3:$AF$32),"",INDEX(実績入力!$B$3:$N$32,MATCH('実績報告（葉山）'!$A36,実績入力!$AF$3:$AF$32,0),MATCH('実績報告（葉山）'!D$7,実績入力!$B$2:$N$2,0)))</f>
        <v/>
      </c>
      <c r="E36" s="63" t="str">
        <f>IF($A36&gt;MAX(実績入力!$AF$3:$AF$32),"",INDEX(実績入力!$B$3:$N$32,MATCH('実績報告（葉山）'!$A36,実績入力!$AF$3:$AF$32,0),MATCH('実績報告（葉山）'!E$7,実績入力!$B$2:$N$2,0)))</f>
        <v/>
      </c>
      <c r="F36" s="65" t="str">
        <f>IF($A36&gt;MAX(実績入力!$AF$3:$AF$32),"",INDEX(実績入力!$B$3:$N$32,MATCH('実績報告（葉山）'!$A36,実績入力!$AF$3:$AF$32,0),MATCH('実績報告（葉山）'!F$7,実績入力!$B$2:$N$2,0)))</f>
        <v/>
      </c>
      <c r="G36" s="65" t="str">
        <f>IF($A36&gt;MAX(実績入力!$AF$3:$AF$32),"",INDEX(実績入力!$B$3:$N$32,MATCH('実績報告（葉山）'!$A36,実績入力!$AF$3:$AF$32,0),MATCH('実績報告（葉山）'!G$7,実績入力!$B$2:$N$2,0)))</f>
        <v/>
      </c>
      <c r="H36" s="65" t="str">
        <f>IF($A36&gt;MAX(実績入力!$AF$3:$AF$32),"",INDEX(実績入力!$B$3:$N$32,MATCH('実績報告（葉山）'!$A36,実績入力!$AF$3:$AF$32,0),MATCH('実績報告（葉山）'!H$7,実績入力!$B$2:$N$2,0)))</f>
        <v/>
      </c>
    </row>
    <row r="37" spans="1:8" ht="19.5" thickBot="1">
      <c r="A37" s="66">
        <v>30</v>
      </c>
      <c r="B37" s="66" t="str">
        <f>IF($A37&gt;MAX(実績入力!$AF$3:$AF$32),"",INDEX(実績入力!$B$3:$N$32,MATCH('実績報告（葉山）'!$A37,実績入力!$AF$3:$AF$32,0),MATCH('実績報告（葉山）'!B$7,実績入力!$B$2:$N$2,0)))</f>
        <v/>
      </c>
      <c r="C37" s="67" t="str">
        <f>IF($A37&gt;MAX(実績入力!$AF$3:$AF$32),"",INDEX(実績入力!$B$3:$N$32,MATCH('実績報告（葉山）'!$A37,実績入力!$AF$3:$AF$32,0),MATCH('実績報告（葉山）'!C$7,実績入力!$B$2:$N$2,0)))</f>
        <v/>
      </c>
      <c r="D37" s="66" t="str">
        <f>IF($A37&gt;MAX(実績入力!$AF$3:$AF$32),"",INDEX(実績入力!$B$3:$N$32,MATCH('実績報告（葉山）'!$A37,実績入力!$AF$3:$AF$32,0),MATCH('実績報告（葉山）'!D$7,実績入力!$B$2:$N$2,0)))</f>
        <v/>
      </c>
      <c r="E37" s="66" t="str">
        <f>IF($A37&gt;MAX(実績入力!$AF$3:$AF$32),"",INDEX(実績入力!$B$3:$N$32,MATCH('実績報告（葉山）'!$A37,実績入力!$AF$3:$AF$32,0),MATCH('実績報告（葉山）'!E$7,実績入力!$B$2:$N$2,0)))</f>
        <v/>
      </c>
      <c r="F37" s="68" t="str">
        <f>IF($A37&gt;MAX(実績入力!$AF$3:$AF$32),"",INDEX(実績入力!$B$3:$N$32,MATCH('実績報告（葉山）'!$A37,実績入力!$AF$3:$AF$32,0),MATCH('実績報告（葉山）'!F$7,実績入力!$B$2:$N$2,0)))</f>
        <v/>
      </c>
      <c r="G37" s="68" t="str">
        <f>IF($A37&gt;MAX(実績入力!$AF$3:$AF$32),"",INDEX(実績入力!$B$3:$N$32,MATCH('実績報告（葉山）'!$A37,実績入力!$AF$3:$AF$32,0),MATCH('実績報告（葉山）'!G$7,実績入力!$B$2:$N$2,0)))</f>
        <v/>
      </c>
      <c r="H37" s="68" t="str">
        <f>IF($A37&gt;MAX(実績入力!$AF$3:$AF$32),"",INDEX(実績入力!$B$3:$N$32,MATCH('実績報告（葉山）'!$A37,実績入力!$AF$3:$AF$32,0),MATCH('実績報告（葉山）'!H$7,実績入力!$B$2:$N$2,0)))</f>
        <v/>
      </c>
    </row>
    <row r="38" spans="1:8" ht="19.5" thickTop="1">
      <c r="A38" s="118" t="s">
        <v>69</v>
      </c>
      <c r="B38" s="118"/>
      <c r="C38" s="116" t="s">
        <v>33</v>
      </c>
      <c r="D38" s="116"/>
      <c r="E38" s="116"/>
      <c r="F38" s="69">
        <f>COUNTIFS(E8:E37,"介護予防支援",F8:F37,"○")</f>
        <v>0</v>
      </c>
      <c r="G38" s="69">
        <f>COUNTIFS(E8:E37,"介護予防支援",G8:G37,"○")</f>
        <v>0</v>
      </c>
      <c r="H38" s="69">
        <f>COUNTIFS(E8:E37,"介護予防支援",H8:H37,"○")</f>
        <v>0</v>
      </c>
    </row>
    <row r="39" spans="1:8">
      <c r="A39" s="119"/>
      <c r="B39" s="119"/>
      <c r="C39" s="117" t="s">
        <v>68</v>
      </c>
      <c r="D39" s="117"/>
      <c r="E39" s="117"/>
      <c r="F39" s="70">
        <f>COUNTIFS(E8:E37,"介護予防ｹｱﾏﾈｼﾞﾒﾝﾄ",F8:F37,"○")</f>
        <v>0</v>
      </c>
      <c r="G39" s="70">
        <f>COUNTIFS(E8:E37,"介護予防ｹｱﾏﾈｼﾞﾒﾝﾄ",G8:G37,"○")</f>
        <v>0</v>
      </c>
      <c r="H39" s="70">
        <f>COUNTIFS(E8:E37,"介護予防ｹｱﾏﾈｼﾞﾒﾝﾄ",H8:H37,"○")</f>
        <v>0</v>
      </c>
    </row>
    <row r="40" spans="1:8">
      <c r="A40" s="119"/>
      <c r="B40" s="119"/>
      <c r="C40" s="117" t="s">
        <v>70</v>
      </c>
      <c r="D40" s="117"/>
      <c r="E40" s="117"/>
      <c r="F40" s="70">
        <f>SUM(F38:F39)</f>
        <v>0</v>
      </c>
      <c r="G40" s="70">
        <f t="shared" ref="G40:H40" si="0">SUM(G38:G39)</f>
        <v>0</v>
      </c>
      <c r="H40" s="70">
        <f t="shared" si="0"/>
        <v>0</v>
      </c>
    </row>
  </sheetData>
  <sheetProtection sheet="1" objects="1" scenarios="1"/>
  <mergeCells count="7">
    <mergeCell ref="A1:H1"/>
    <mergeCell ref="A2:H2"/>
    <mergeCell ref="A38:B40"/>
    <mergeCell ref="C38:E38"/>
    <mergeCell ref="C39:E39"/>
    <mergeCell ref="C40:E40"/>
    <mergeCell ref="E4:H4"/>
  </mergeCells>
  <phoneticPr fontId="1"/>
  <pageMargins left="0.7" right="0.7" top="0.625" bottom="0.47794117647058826" header="0.3" footer="0.3"/>
  <pageSetup paperSize="9" orientation="portrait" r:id="rId1"/>
  <headerFooter>
    <oddHeader>&amp;R別紙１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I35"/>
  <sheetViews>
    <sheetView view="pageLayout" zoomScale="85" zoomScaleNormal="100" zoomScaleSheetLayoutView="115" zoomScalePageLayoutView="85" workbookViewId="0">
      <selection activeCell="B7" sqref="B7"/>
    </sheetView>
  </sheetViews>
  <sheetFormatPr defaultRowHeight="18.75"/>
  <cols>
    <col min="1" max="1" width="2.125" customWidth="1"/>
    <col min="2" max="2" width="4.875" customWidth="1"/>
    <col min="3" max="3" width="11.625" bestFit="1" customWidth="1"/>
    <col min="4" max="4" width="20.875" customWidth="1"/>
    <col min="5" max="5" width="1.125" customWidth="1"/>
    <col min="6" max="6" width="5" customWidth="1"/>
    <col min="7" max="7" width="11.625" bestFit="1" customWidth="1"/>
    <col min="8" max="8" width="21.125" customWidth="1"/>
    <col min="9" max="9" width="8.125" customWidth="1"/>
  </cols>
  <sheetData>
    <row r="1" spans="1:9" ht="24">
      <c r="A1" s="82" t="s">
        <v>77</v>
      </c>
      <c r="B1" s="82"/>
      <c r="C1" s="82"/>
      <c r="D1" s="82"/>
      <c r="E1" s="82"/>
      <c r="F1" s="82"/>
      <c r="G1" s="82"/>
      <c r="H1" s="82"/>
      <c r="I1" s="41"/>
    </row>
    <row r="2" spans="1:9" ht="19.5">
      <c r="A2" s="83" t="str">
        <f>リスト!C4&amp;"地域包括支援センター"&amp;"（"&amp;事業所基本情報!B7&amp;"）審査分"</f>
        <v>葉山地域包括支援センター（）審査分</v>
      </c>
      <c r="B2" s="83"/>
      <c r="C2" s="83"/>
      <c r="D2" s="83"/>
      <c r="E2" s="83"/>
      <c r="F2" s="83"/>
      <c r="G2" s="83"/>
      <c r="H2" s="83"/>
      <c r="I2" s="15"/>
    </row>
    <row r="3" spans="1:9" ht="19.5">
      <c r="A3" s="15"/>
      <c r="B3" s="15"/>
      <c r="C3" s="15"/>
      <c r="D3" s="15"/>
      <c r="E3" s="15"/>
      <c r="F3" s="15"/>
      <c r="G3" s="15"/>
      <c r="H3" s="15"/>
      <c r="I3" s="15"/>
    </row>
    <row r="4" spans="1:9" ht="19.5">
      <c r="A4" s="16"/>
      <c r="B4" s="25"/>
      <c r="C4" s="16"/>
      <c r="D4" s="16"/>
      <c r="E4" s="16"/>
      <c r="F4" s="16"/>
      <c r="G4" s="121">
        <f>事業所基本情報!B8</f>
        <v>0</v>
      </c>
      <c r="H4" s="121"/>
      <c r="I4" s="40"/>
    </row>
    <row r="5" spans="1:9" ht="19.5">
      <c r="A5" s="16"/>
      <c r="B5" s="25"/>
      <c r="C5" s="16"/>
      <c r="D5" s="16"/>
      <c r="E5" s="16"/>
      <c r="F5" s="16"/>
      <c r="G5" s="16"/>
      <c r="H5" s="16"/>
    </row>
    <row r="6" spans="1:9">
      <c r="A6" s="16"/>
      <c r="B6" s="81">
        <f>事業所基本情報!B4</f>
        <v>0</v>
      </c>
      <c r="C6" s="16"/>
      <c r="D6" s="16"/>
      <c r="E6" s="16"/>
      <c r="F6" s="16"/>
      <c r="G6" s="16"/>
      <c r="H6" s="16"/>
    </row>
    <row r="7" spans="1:9" ht="19.5">
      <c r="A7" s="20"/>
      <c r="B7" s="16"/>
      <c r="C7" s="16"/>
      <c r="D7" s="16"/>
      <c r="E7" s="16"/>
      <c r="F7" s="16"/>
      <c r="G7" s="50"/>
      <c r="H7" s="16"/>
    </row>
    <row r="8" spans="1:9">
      <c r="B8" t="s">
        <v>79</v>
      </c>
    </row>
    <row r="9" spans="1:9">
      <c r="B9" s="42" t="s">
        <v>0</v>
      </c>
      <c r="C9" s="42" t="s">
        <v>4</v>
      </c>
      <c r="D9" s="42" t="s">
        <v>35</v>
      </c>
      <c r="E9" s="45"/>
      <c r="F9" s="42" t="s">
        <v>0</v>
      </c>
      <c r="G9" s="42" t="s">
        <v>4</v>
      </c>
      <c r="H9" s="42" t="s">
        <v>35</v>
      </c>
    </row>
    <row r="10" spans="1:9">
      <c r="B10" s="43">
        <v>1</v>
      </c>
      <c r="C10" s="48" t="str">
        <f>IF($B10&gt;MAX(実績入力!$AH$3:$AH$32),"",INDEX(実績入力!$B$3:$N$32,MATCH('その他報告（葉山）'!$B10,実績入力!$AH$3:$AH$32,0),MATCH('その他報告（葉山）'!C$9,実績入力!$B$2:$N$2,0)))</f>
        <v/>
      </c>
      <c r="D10" s="49" t="str">
        <f>IF($B10&gt;MAX(実績入力!$AH$3:$AH$32),"",INDEX(実績入力!$B$3:$N$32,MATCH('その他報告（葉山）'!$B10,実績入力!$AH$3:$AH$32,0),MATCH('その他報告（葉山）'!D$9,実績入力!$B$2:$N$2,0)))</f>
        <v/>
      </c>
      <c r="E10" s="32"/>
      <c r="F10" s="43">
        <v>11</v>
      </c>
      <c r="G10" s="48" t="str">
        <f>IF($F10&gt;MAX(実績入力!$AH$3:$AH$32),"",INDEX(実績入力!$B$3:$N$32,MATCH('その他報告（葉山）'!$F10,実績入力!$AH$3:$AH$32,0),MATCH('その他報告（葉山）'!G$9,実績入力!$B$2:$N$2,0)))</f>
        <v/>
      </c>
      <c r="H10" s="47" t="str">
        <f>IF($F10&gt;MAX(実績入力!$AH$3:$AH$32),"",INDEX(実績入力!$B$3:$N$32,MATCH('その他報告（葉山）'!$F10,実績入力!$AH$3:$AH$32,0),MATCH('その他報告（葉山）'!H$9,実績入力!$B$2:$N$2,0)))</f>
        <v/>
      </c>
    </row>
    <row r="11" spans="1:9">
      <c r="B11" s="43">
        <v>2</v>
      </c>
      <c r="C11" s="48" t="str">
        <f>IF($B11&gt;MAX(実績入力!$AH$3:$AH$32),"",INDEX(実績入力!$B$3:$N$32,MATCH('その他報告（葉山）'!$B11,実績入力!$AH$3:$AH$32,0),MATCH('その他報告（葉山）'!C$9,実績入力!$B$2:$N$2,0)))</f>
        <v/>
      </c>
      <c r="D11" s="49" t="str">
        <f>IF($B11&gt;MAX(実績入力!$AH$3:$AH$32),"",INDEX(実績入力!$B$3:$N$32,MATCH('その他報告（葉山）'!$B11,実績入力!$AH$3:$AH$32,0),MATCH('その他報告（葉山）'!D$9,実績入力!$B$2:$N$2,0)))</f>
        <v/>
      </c>
      <c r="E11" s="32"/>
      <c r="F11" s="43">
        <v>12</v>
      </c>
      <c r="G11" s="48" t="str">
        <f>IF($F11&gt;MAX(実績入力!$AH$3:$AH$32),"",INDEX(実績入力!$B$3:$N$32,MATCH('その他報告（葉山）'!$F11,実績入力!$AH$3:$AH$32,0),MATCH('その他報告（葉山）'!G$9,実績入力!$B$2:$N$2,0)))</f>
        <v/>
      </c>
      <c r="H11" s="47" t="str">
        <f>IF($F11&gt;MAX(実績入力!$AH$3:$AH$32),"",INDEX(実績入力!$B$3:$N$32,MATCH('その他報告（葉山）'!$F11,実績入力!$AH$3:$AH$32,0),MATCH('その他報告（葉山）'!H$9,実績入力!$B$2:$N$2,0)))</f>
        <v/>
      </c>
    </row>
    <row r="12" spans="1:9">
      <c r="B12" s="43">
        <v>3</v>
      </c>
      <c r="C12" s="48" t="str">
        <f>IF($B12&gt;MAX(実績入力!$AH$3:$AH$32),"",INDEX(実績入力!$B$3:$N$32,MATCH('その他報告（葉山）'!$B12,実績入力!$AH$3:$AH$32,0),MATCH('その他報告（葉山）'!C$9,実績入力!$B$2:$N$2,0)))</f>
        <v/>
      </c>
      <c r="D12" s="49" t="str">
        <f>IF($B12&gt;MAX(実績入力!$AH$3:$AH$32),"",INDEX(実績入力!$B$3:$N$32,MATCH('その他報告（葉山）'!$B12,実績入力!$AH$3:$AH$32,0),MATCH('その他報告（葉山）'!D$9,実績入力!$B$2:$N$2,0)))</f>
        <v/>
      </c>
      <c r="E12" s="32"/>
      <c r="F12" s="43">
        <v>13</v>
      </c>
      <c r="G12" s="48" t="str">
        <f>IF($F12&gt;MAX(実績入力!$AH$3:$AH$32),"",INDEX(実績入力!$B$3:$N$32,MATCH('その他報告（葉山）'!$F12,実績入力!$AH$3:$AH$32,0),MATCH('その他報告（葉山）'!G$9,実績入力!$B$2:$N$2,0)))</f>
        <v/>
      </c>
      <c r="H12" s="47" t="str">
        <f>IF($F12&gt;MAX(実績入力!$AH$3:$AH$32),"",INDEX(実績入力!$B$3:$N$32,MATCH('その他報告（葉山）'!$F12,実績入力!$AH$3:$AH$32,0),MATCH('その他報告（葉山）'!H$9,実績入力!$B$2:$N$2,0)))</f>
        <v/>
      </c>
    </row>
    <row r="13" spans="1:9">
      <c r="B13" s="43">
        <v>4</v>
      </c>
      <c r="C13" s="48" t="str">
        <f>IF($B13&gt;MAX(実績入力!$AH$3:$AH$32),"",INDEX(実績入力!$B$3:$N$32,MATCH('その他報告（葉山）'!$B13,実績入力!$AH$3:$AH$32,0),MATCH('その他報告（葉山）'!C$9,実績入力!$B$2:$N$2,0)))</f>
        <v/>
      </c>
      <c r="D13" s="49" t="str">
        <f>IF($B13&gt;MAX(実績入力!$AH$3:$AH$32),"",INDEX(実績入力!$B$3:$N$32,MATCH('その他報告（葉山）'!$B13,実績入力!$AH$3:$AH$32,0),MATCH('その他報告（葉山）'!D$9,実績入力!$B$2:$N$2,0)))</f>
        <v/>
      </c>
      <c r="E13" s="32"/>
      <c r="F13" s="43">
        <v>14</v>
      </c>
      <c r="G13" s="48" t="str">
        <f>IF($F13&gt;MAX(実績入力!$AH$3:$AH$32),"",INDEX(実績入力!$B$3:$N$32,MATCH('その他報告（葉山）'!$F13,実績入力!$AH$3:$AH$32,0),MATCH('その他報告（葉山）'!G$9,実績入力!$B$2:$N$2,0)))</f>
        <v/>
      </c>
      <c r="H13" s="47" t="str">
        <f>IF($F13&gt;MAX(実績入力!$AH$3:$AH$32),"",INDEX(実績入力!$B$3:$N$32,MATCH('その他報告（葉山）'!$F13,実績入力!$AH$3:$AH$32,0),MATCH('その他報告（葉山）'!H$9,実績入力!$B$2:$N$2,0)))</f>
        <v/>
      </c>
    </row>
    <row r="14" spans="1:9">
      <c r="B14" s="43">
        <v>5</v>
      </c>
      <c r="C14" s="48" t="str">
        <f>IF($B14&gt;MAX(実績入力!$AH$3:$AH$32),"",INDEX(実績入力!$B$3:$N$32,MATCH('その他報告（葉山）'!$B14,実績入力!$AH$3:$AH$32,0),MATCH('その他報告（葉山）'!C$9,実績入力!$B$2:$N$2,0)))</f>
        <v/>
      </c>
      <c r="D14" s="49" t="str">
        <f>IF($B14&gt;MAX(実績入力!$AH$3:$AH$32),"",INDEX(実績入力!$B$3:$N$32,MATCH('その他報告（葉山）'!$B14,実績入力!$AH$3:$AH$32,0),MATCH('その他報告（葉山）'!D$9,実績入力!$B$2:$N$2,0)))</f>
        <v/>
      </c>
      <c r="E14" s="32"/>
      <c r="F14" s="43">
        <v>15</v>
      </c>
      <c r="G14" s="48" t="str">
        <f>IF($F14&gt;MAX(実績入力!$AH$3:$AH$32),"",INDEX(実績入力!$B$3:$N$32,MATCH('その他報告（葉山）'!$F14,実績入力!$AH$3:$AH$32,0),MATCH('その他報告（葉山）'!G$9,実績入力!$B$2:$N$2,0)))</f>
        <v/>
      </c>
      <c r="H14" s="47" t="str">
        <f>IF($F14&gt;MAX(実績入力!$AH$3:$AH$32),"",INDEX(実績入力!$B$3:$N$32,MATCH('その他報告（葉山）'!$F14,実績入力!$AH$3:$AH$32,0),MATCH('その他報告（葉山）'!H$9,実績入力!$B$2:$N$2,0)))</f>
        <v/>
      </c>
    </row>
    <row r="15" spans="1:9">
      <c r="B15" s="43">
        <v>6</v>
      </c>
      <c r="C15" s="48" t="str">
        <f>IF($B15&gt;MAX(実績入力!$AH$3:$AH$32),"",INDEX(実績入力!$B$3:$N$32,MATCH('その他報告（葉山）'!$B15,実績入力!$AH$3:$AH$32,0),MATCH('その他報告（葉山）'!C$9,実績入力!$B$2:$N$2,0)))</f>
        <v/>
      </c>
      <c r="D15" s="49" t="str">
        <f>IF($B15&gt;MAX(実績入力!$AH$3:$AH$32),"",INDEX(実績入力!$B$3:$N$32,MATCH('その他報告（葉山）'!$B15,実績入力!$AH$3:$AH$32,0),MATCH('その他報告（葉山）'!D$9,実績入力!$B$2:$N$2,0)))</f>
        <v/>
      </c>
      <c r="E15" s="32"/>
      <c r="F15" s="43">
        <v>16</v>
      </c>
      <c r="G15" s="48" t="str">
        <f>IF($F15&gt;MAX(実績入力!$AH$3:$AH$32),"",INDEX(実績入力!$B$3:$N$32,MATCH('その他報告（葉山）'!$F15,実績入力!$AH$3:$AH$32,0),MATCH('その他報告（葉山）'!G$9,実績入力!$B$2:$N$2,0)))</f>
        <v/>
      </c>
      <c r="H15" s="47" t="str">
        <f>IF($F15&gt;MAX(実績入力!$AH$3:$AH$32),"",INDEX(実績入力!$B$3:$N$32,MATCH('その他報告（葉山）'!$F15,実績入力!$AH$3:$AH$32,0),MATCH('その他報告（葉山）'!H$9,実績入力!$B$2:$N$2,0)))</f>
        <v/>
      </c>
    </row>
    <row r="16" spans="1:9">
      <c r="B16" s="43">
        <v>7</v>
      </c>
      <c r="C16" s="48" t="str">
        <f>IF($B16&gt;MAX(実績入力!$AH$3:$AH$32),"",INDEX(実績入力!$B$3:$N$32,MATCH('その他報告（葉山）'!$B16,実績入力!$AH$3:$AH$32,0),MATCH('その他報告（葉山）'!C$9,実績入力!$B$2:$N$2,0)))</f>
        <v/>
      </c>
      <c r="D16" s="49" t="str">
        <f>IF($B16&gt;MAX(実績入力!$AH$3:$AH$32),"",INDEX(実績入力!$B$3:$N$32,MATCH('その他報告（葉山）'!$B16,実績入力!$AH$3:$AH$32,0),MATCH('その他報告（葉山）'!D$9,実績入力!$B$2:$N$2,0)))</f>
        <v/>
      </c>
      <c r="E16" s="32"/>
      <c r="F16" s="43">
        <v>17</v>
      </c>
      <c r="G16" s="48" t="str">
        <f>IF($F16&gt;MAX(実績入力!$AH$3:$AH$32),"",INDEX(実績入力!$B$3:$N$32,MATCH('その他報告（葉山）'!$F16,実績入力!$AH$3:$AH$32,0),MATCH('その他報告（葉山）'!G$9,実績入力!$B$2:$N$2,0)))</f>
        <v/>
      </c>
      <c r="H16" s="47" t="str">
        <f>IF($F16&gt;MAX(実績入力!$AH$3:$AH$32),"",INDEX(実績入力!$B$3:$N$32,MATCH('その他報告（葉山）'!$F16,実績入力!$AH$3:$AH$32,0),MATCH('その他報告（葉山）'!H$9,実績入力!$B$2:$N$2,0)))</f>
        <v/>
      </c>
    </row>
    <row r="17" spans="2:8">
      <c r="B17" s="43">
        <v>8</v>
      </c>
      <c r="C17" s="48" t="str">
        <f>IF($B17&gt;MAX(実績入力!$AH$3:$AH$32),"",INDEX(実績入力!$B$3:$N$32,MATCH('その他報告（葉山）'!$B17,実績入力!$AH$3:$AH$32,0),MATCH('その他報告（葉山）'!C$9,実績入力!$B$2:$N$2,0)))</f>
        <v/>
      </c>
      <c r="D17" s="49" t="str">
        <f>IF($B17&gt;MAX(実績入力!$AH$3:$AH$32),"",INDEX(実績入力!$B$3:$N$32,MATCH('その他報告（葉山）'!$B17,実績入力!$AH$3:$AH$32,0),MATCH('その他報告（葉山）'!D$9,実績入力!$B$2:$N$2,0)))</f>
        <v/>
      </c>
      <c r="E17" s="32"/>
      <c r="F17" s="43">
        <v>18</v>
      </c>
      <c r="G17" s="48" t="str">
        <f>IF($F17&gt;MAX(実績入力!$AH$3:$AH$32),"",INDEX(実績入力!$B$3:$N$32,MATCH('その他報告（葉山）'!$F17,実績入力!$AH$3:$AH$32,0),MATCH('その他報告（葉山）'!G$9,実績入力!$B$2:$N$2,0)))</f>
        <v/>
      </c>
      <c r="H17" s="47" t="str">
        <f>IF($F17&gt;MAX(実績入力!$AH$3:$AH$32),"",INDEX(実績入力!$B$3:$N$32,MATCH('その他報告（葉山）'!$F17,実績入力!$AH$3:$AH$32,0),MATCH('その他報告（葉山）'!H$9,実績入力!$B$2:$N$2,0)))</f>
        <v/>
      </c>
    </row>
    <row r="18" spans="2:8">
      <c r="B18" s="43">
        <v>9</v>
      </c>
      <c r="C18" s="48" t="str">
        <f>IF($B18&gt;MAX(実績入力!$AH$3:$AH$32),"",INDEX(実績入力!$B$3:$N$32,MATCH('その他報告（葉山）'!$B18,実績入力!$AH$3:$AH$32,0),MATCH('その他報告（葉山）'!C$9,実績入力!$B$2:$N$2,0)))</f>
        <v/>
      </c>
      <c r="D18" s="49" t="str">
        <f>IF($B18&gt;MAX(実績入力!$AH$3:$AH$32),"",INDEX(実績入力!$B$3:$N$32,MATCH('その他報告（葉山）'!$B18,実績入力!$AH$3:$AH$32,0),MATCH('その他報告（葉山）'!D$9,実績入力!$B$2:$N$2,0)))</f>
        <v/>
      </c>
      <c r="E18" s="32"/>
      <c r="F18" s="43">
        <v>19</v>
      </c>
      <c r="G18" s="48" t="str">
        <f>IF($F18&gt;MAX(実績入力!$AH$3:$AH$32),"",INDEX(実績入力!$B$3:$N$32,MATCH('その他報告（葉山）'!$F18,実績入力!$AH$3:$AH$32,0),MATCH('その他報告（葉山）'!G$9,実績入力!$B$2:$N$2,0)))</f>
        <v/>
      </c>
      <c r="H18" s="47" t="str">
        <f>IF($F18&gt;MAX(実績入力!$AH$3:$AH$32),"",INDEX(実績入力!$B$3:$N$32,MATCH('その他報告（葉山）'!$F18,実績入力!$AH$3:$AH$32,0),MATCH('その他報告（葉山）'!H$9,実績入力!$B$2:$N$2,0)))</f>
        <v/>
      </c>
    </row>
    <row r="19" spans="2:8">
      <c r="B19" s="43">
        <v>10</v>
      </c>
      <c r="C19" s="48" t="str">
        <f>IF($B19&gt;MAX(実績入力!$AH$3:$AH$32),"",INDEX(実績入力!$B$3:$N$32,MATCH('その他報告（葉山）'!$B19,実績入力!$AH$3:$AH$32,0),MATCH('その他報告（葉山）'!C$9,実績入力!$B$2:$N$2,0)))</f>
        <v/>
      </c>
      <c r="D19" s="49" t="str">
        <f>IF($B19&gt;MAX(実績入力!$AH$3:$AH$32),"",INDEX(実績入力!$B$3:$N$32,MATCH('その他報告（葉山）'!$B19,実績入力!$AH$3:$AH$32,0),MATCH('その他報告（葉山）'!D$9,実績入力!$B$2:$N$2,0)))</f>
        <v/>
      </c>
      <c r="E19" s="32"/>
      <c r="F19" s="43">
        <v>20</v>
      </c>
      <c r="G19" s="48" t="str">
        <f>IF($F19&gt;MAX(実績入力!$AH$3:$AH$32),"",INDEX(実績入力!$B$3:$N$32,MATCH('その他報告（葉山）'!$F19,実績入力!$AH$3:$AH$32,0),MATCH('その他報告（葉山）'!G$9,実績入力!$B$2:$N$2,0)))</f>
        <v/>
      </c>
      <c r="H19" s="47" t="str">
        <f>IF($F19&gt;MAX(実績入力!$AH$3:$AH$32),"",INDEX(実績入力!$B$3:$N$32,MATCH('その他報告（葉山）'!$F19,実績入力!$AH$3:$AH$32,0),MATCH('その他報告（葉山）'!H$9,実績入力!$B$2:$N$2,0)))</f>
        <v/>
      </c>
    </row>
    <row r="20" spans="2:8">
      <c r="B20" s="23"/>
      <c r="C20" s="24"/>
      <c r="D20" s="32"/>
      <c r="E20" s="32"/>
    </row>
    <row r="21" spans="2:8">
      <c r="B21" t="s">
        <v>78</v>
      </c>
      <c r="D21" s="33"/>
      <c r="E21" s="33"/>
    </row>
    <row r="22" spans="2:8">
      <c r="B22" s="42" t="s">
        <v>0</v>
      </c>
      <c r="C22" s="42" t="s">
        <v>4</v>
      </c>
      <c r="D22" s="44" t="s">
        <v>35</v>
      </c>
      <c r="E22" s="46"/>
      <c r="F22" s="42" t="s">
        <v>0</v>
      </c>
      <c r="G22" s="42" t="s">
        <v>4</v>
      </c>
      <c r="H22" s="44" t="s">
        <v>35</v>
      </c>
    </row>
    <row r="23" spans="2:8">
      <c r="B23" s="43">
        <v>1</v>
      </c>
      <c r="C23" s="48" t="str">
        <f>IF($B23&gt;MAX(実績入力!$AJ$3:$AJ$32),"",INDEX(実績入力!$B$3:$N$32,MATCH('その他報告（葉山）'!$B23,実績入力!$AJ$3:$AJ$32,0),MATCH('その他報告（葉山）'!C$22,実績入力!$B$2:$N$2,0)))</f>
        <v/>
      </c>
      <c r="D23" s="47" t="str">
        <f>IF($B23&gt;MAX(実績入力!$AJ$3:$AJ$32),"",INDEX(実績入力!$B$3:$N$32,MATCH('その他報告（葉山）'!$B23,実績入力!$AJ$3:$AJ$32,0),MATCH('その他報告（葉山）'!D$22,実績入力!$B$2:$N$2,0)))</f>
        <v/>
      </c>
      <c r="E23" s="32"/>
      <c r="F23" s="43">
        <v>6</v>
      </c>
      <c r="G23" s="48" t="str">
        <f>IF($F23&gt;MAX(実績入力!$AJ$3:$AJ$32),"",INDEX(実績入力!$B$3:$N$32,MATCH('その他報告（葉山）'!$F23,実績入力!$AJ$3:$AJ$32,0),MATCH('その他報告（葉山）'!G$22,実績入力!$B$2:$N$2,0)))</f>
        <v/>
      </c>
      <c r="H23" s="47" t="str">
        <f>IF($F23&gt;MAX(実績入力!$AJ$3:$AJ$32),"",INDEX(実績入力!$B$3:$N$32,MATCH('その他報告（葉山）'!$F23,実績入力!$AJ$3:$AJ$32,0),MATCH('その他報告（葉山）'!H$22,実績入力!$B$2:$N$2,0)))</f>
        <v/>
      </c>
    </row>
    <row r="24" spans="2:8">
      <c r="B24" s="43">
        <v>2</v>
      </c>
      <c r="C24" s="48" t="str">
        <f>IF($B24&gt;MAX(実績入力!$AJ$3:$AJ$32),"",INDEX(実績入力!$B$3:$N$32,MATCH('その他報告（葉山）'!$B24,実績入力!$AJ$3:$AJ$32,0),MATCH('その他報告（葉山）'!C$22,実績入力!$B$2:$N$2,0)))</f>
        <v/>
      </c>
      <c r="D24" s="47" t="str">
        <f>IF($B24&gt;MAX(実績入力!$AJ$3:$AJ$32),"",INDEX(実績入力!$B$3:$N$32,MATCH('その他報告（葉山）'!$B24,実績入力!$AJ$3:$AJ$32,0),MATCH('その他報告（葉山）'!D$22,実績入力!$B$2:$N$2,0)))</f>
        <v/>
      </c>
      <c r="E24" s="32"/>
      <c r="F24" s="43">
        <v>7</v>
      </c>
      <c r="G24" s="48" t="str">
        <f>IF($F24&gt;MAX(実績入力!$AJ$3:$AJ$32),"",INDEX(実績入力!$B$3:$N$32,MATCH('その他報告（葉山）'!$F24,実績入力!$AJ$3:$AJ$32,0),MATCH('その他報告（葉山）'!G$22,実績入力!$B$2:$N$2,0)))</f>
        <v/>
      </c>
      <c r="H24" s="47" t="str">
        <f>IF($F24&gt;MAX(実績入力!$AJ$3:$AJ$32),"",INDEX(実績入力!$B$3:$N$32,MATCH('その他報告（葉山）'!$F24,実績入力!$AJ$3:$AJ$32,0),MATCH('その他報告（葉山）'!H$22,実績入力!$B$2:$N$2,0)))</f>
        <v/>
      </c>
    </row>
    <row r="25" spans="2:8">
      <c r="B25" s="43">
        <v>3</v>
      </c>
      <c r="C25" s="48" t="str">
        <f>IF($B25&gt;MAX(実績入力!$AJ$3:$AJ$32),"",INDEX(実績入力!$B$3:$N$32,MATCH('その他報告（葉山）'!$B25,実績入力!$AJ$3:$AJ$32,0),MATCH('その他報告（葉山）'!C$22,実績入力!$B$2:$N$2,0)))</f>
        <v/>
      </c>
      <c r="D25" s="47" t="str">
        <f>IF($B25&gt;MAX(実績入力!$AJ$3:$AJ$32),"",INDEX(実績入力!$B$3:$N$32,MATCH('その他報告（葉山）'!$B25,実績入力!$AJ$3:$AJ$32,0),MATCH('その他報告（葉山）'!D$22,実績入力!$B$2:$N$2,0)))</f>
        <v/>
      </c>
      <c r="E25" s="32"/>
      <c r="F25" s="43">
        <v>8</v>
      </c>
      <c r="G25" s="48" t="str">
        <f>IF($F25&gt;MAX(実績入力!$AJ$3:$AJ$32),"",INDEX(実績入力!$B$3:$N$32,MATCH('その他報告（葉山）'!$F25,実績入力!$AJ$3:$AJ$32,0),MATCH('その他報告（葉山）'!G$22,実績入力!$B$2:$N$2,0)))</f>
        <v/>
      </c>
      <c r="H25" s="47" t="str">
        <f>IF($F25&gt;MAX(実績入力!$AJ$3:$AJ$32),"",INDEX(実績入力!$B$3:$N$32,MATCH('その他報告（葉山）'!$F25,実績入力!$AJ$3:$AJ$32,0),MATCH('その他報告（葉山）'!H$22,実績入力!$B$2:$N$2,0)))</f>
        <v/>
      </c>
    </row>
    <row r="26" spans="2:8">
      <c r="B26" s="43">
        <v>4</v>
      </c>
      <c r="C26" s="48" t="str">
        <f>IF($B26&gt;MAX(実績入力!$AJ$3:$AJ$32),"",INDEX(実績入力!$B$3:$N$32,MATCH('その他報告（葉山）'!$B26,実績入力!$AJ$3:$AJ$32,0),MATCH('その他報告（葉山）'!C$22,実績入力!$B$2:$N$2,0)))</f>
        <v/>
      </c>
      <c r="D26" s="47" t="str">
        <f>IF($B26&gt;MAX(実績入力!$AJ$3:$AJ$32),"",INDEX(実績入力!$B$3:$N$32,MATCH('その他報告（葉山）'!$B26,実績入力!$AJ$3:$AJ$32,0),MATCH('その他報告（葉山）'!D$22,実績入力!$B$2:$N$2,0)))</f>
        <v/>
      </c>
      <c r="E26" s="32"/>
      <c r="F26" s="43">
        <v>9</v>
      </c>
      <c r="G26" s="48" t="str">
        <f>IF($F26&gt;MAX(実績入力!$AJ$3:$AJ$32),"",INDEX(実績入力!$B$3:$N$32,MATCH('その他報告（葉山）'!$F26,実績入力!$AJ$3:$AJ$32,0),MATCH('その他報告（葉山）'!G$22,実績入力!$B$2:$N$2,0)))</f>
        <v/>
      </c>
      <c r="H26" s="47" t="str">
        <f>IF($F26&gt;MAX(実績入力!$AJ$3:$AJ$32),"",INDEX(実績入力!$B$3:$N$32,MATCH('その他報告（葉山）'!$F26,実績入力!$AJ$3:$AJ$32,0),MATCH('その他報告（葉山）'!H$22,実績入力!$B$2:$N$2,0)))</f>
        <v/>
      </c>
    </row>
    <row r="27" spans="2:8">
      <c r="B27" s="43">
        <v>5</v>
      </c>
      <c r="C27" s="48" t="str">
        <f>IF($B27&gt;MAX(実績入力!$AJ$3:$AJ$32),"",INDEX(実績入力!$B$3:$N$32,MATCH('その他報告（葉山）'!$B27,実績入力!$AJ$3:$AJ$32,0),MATCH('その他報告（葉山）'!C$22,実績入力!$B$2:$N$2,0)))</f>
        <v/>
      </c>
      <c r="D27" s="47" t="str">
        <f>IF($B27&gt;MAX(実績入力!$AJ$3:$AJ$32),"",INDEX(実績入力!$B$3:$N$32,MATCH('その他報告（葉山）'!$B27,実績入力!$AJ$3:$AJ$32,0),MATCH('その他報告（葉山）'!D$22,実績入力!$B$2:$N$2,0)))</f>
        <v/>
      </c>
      <c r="E27" s="32"/>
      <c r="F27" s="43">
        <v>10</v>
      </c>
      <c r="G27" s="48" t="str">
        <f>IF($F27&gt;MAX(実績入力!$AJ$3:$AJ$32),"",INDEX(実績入力!$B$3:$N$32,MATCH('その他報告（葉山）'!$F27,実績入力!$AJ$3:$AJ$32,0),MATCH('その他報告（葉山）'!G$22,実績入力!$B$2:$N$2,0)))</f>
        <v/>
      </c>
      <c r="H27" s="47" t="str">
        <f>IF($F27&gt;MAX(実績入力!$AJ$3:$AJ$32),"",INDEX(実績入力!$B$3:$N$32,MATCH('その他報告（葉山）'!$F27,実績入力!$AJ$3:$AJ$32,0),MATCH('その他報告（葉山）'!H$22,実績入力!$B$2:$N$2,0)))</f>
        <v/>
      </c>
    </row>
    <row r="28" spans="2:8">
      <c r="D28" s="33"/>
      <c r="E28" s="33"/>
    </row>
    <row r="29" spans="2:8">
      <c r="B29" t="s">
        <v>80</v>
      </c>
      <c r="D29" s="33"/>
      <c r="E29" s="33"/>
    </row>
    <row r="30" spans="2:8">
      <c r="B30" s="42" t="s">
        <v>0</v>
      </c>
      <c r="C30" s="42" t="s">
        <v>4</v>
      </c>
      <c r="D30" s="44" t="s">
        <v>35</v>
      </c>
      <c r="E30" s="46"/>
      <c r="F30" s="42" t="s">
        <v>0</v>
      </c>
      <c r="G30" s="42" t="s">
        <v>4</v>
      </c>
      <c r="H30" s="44" t="s">
        <v>35</v>
      </c>
    </row>
    <row r="31" spans="2:8">
      <c r="B31" s="43">
        <v>1</v>
      </c>
      <c r="C31" s="48" t="str">
        <f>IF($B31&gt;MAX(実績入力!$AL$3:$AL$32),"",INDEX(実績入力!$B$3:$N$32,MATCH('その他報告（葉山）'!$B31,実績入力!$AL$3:$AL$32,0),MATCH('その他報告（葉山）'!C$30,実績入力!$B$2:$N$2,0)))</f>
        <v/>
      </c>
      <c r="D31" s="47" t="str">
        <f>IF($B31&gt;MAX(実績入力!$AL$3:$AL$32),"",INDEX(実績入力!$B$3:$N$32,MATCH('その他報告（葉山）'!$B31,実績入力!$AL$3:$AL$32,0),MATCH('その他報告（葉山）'!D$30,実績入力!$B$2:$N$2,0)))</f>
        <v/>
      </c>
      <c r="E31" s="32"/>
      <c r="F31" s="43">
        <v>6</v>
      </c>
      <c r="G31" s="48" t="str">
        <f>IF($F31&gt;MAX(実績入力!$AL$3:$AL$32),"",INDEX(実績入力!$B$3:$N$32,MATCH('その他報告（葉山）'!$F31,実績入力!$AL$3:$AL$32,0),MATCH('その他報告（葉山）'!G$30,実績入力!$B$2:$N$2,0)))</f>
        <v/>
      </c>
      <c r="H31" s="47" t="str">
        <f>IF($F31&gt;MAX(実績入力!$AL$3:$AL$32),"",INDEX(実績入力!$B$3:$N$32,MATCH('その他報告（葉山）'!$F31,実績入力!$AL$3:$AL$32,0),MATCH('その他報告（葉山）'!H$30,実績入力!$B$2:$N$2,0)))</f>
        <v/>
      </c>
    </row>
    <row r="32" spans="2:8">
      <c r="B32" s="43">
        <v>2</v>
      </c>
      <c r="C32" s="48" t="str">
        <f>IF($B32&gt;MAX(実績入力!$AL$3:$AL$32),"",INDEX(実績入力!$B$3:$N$32,MATCH('その他報告（葉山）'!$B32,実績入力!$AL$3:$AL$32,0),MATCH('その他報告（葉山）'!C$30,実績入力!$B$2:$N$2,0)))</f>
        <v/>
      </c>
      <c r="D32" s="47" t="str">
        <f>IF($B32&gt;MAX(実績入力!$AL$3:$AL$32),"",INDEX(実績入力!$B$3:$N$32,MATCH('その他報告（葉山）'!$B32,実績入力!$AL$3:$AL$32,0),MATCH('その他報告（葉山）'!D$30,実績入力!$B$2:$N$2,0)))</f>
        <v/>
      </c>
      <c r="E32" s="32"/>
      <c r="F32" s="43">
        <v>7</v>
      </c>
      <c r="G32" s="48" t="str">
        <f>IF($F32&gt;MAX(実績入力!$AL$3:$AL$32),"",INDEX(実績入力!$B$3:$N$32,MATCH('その他報告（葉山）'!$F32,実績入力!$AL$3:$AL$32,0),MATCH('その他報告（葉山）'!G$30,実績入力!$B$2:$N$2,0)))</f>
        <v/>
      </c>
      <c r="H32" s="47" t="str">
        <f>IF($F32&gt;MAX(実績入力!$AL$3:$AL$32),"",INDEX(実績入力!$B$3:$N$32,MATCH('その他報告（葉山）'!$F32,実績入力!$AL$3:$AL$32,0),MATCH('その他報告（葉山）'!H$30,実績入力!$B$2:$N$2,0)))</f>
        <v/>
      </c>
    </row>
    <row r="33" spans="2:8">
      <c r="B33" s="43">
        <v>3</v>
      </c>
      <c r="C33" s="48" t="str">
        <f>IF($B33&gt;MAX(実績入力!$AL$3:$AL$32),"",INDEX(実績入力!$B$3:$N$32,MATCH('その他報告（葉山）'!$B33,実績入力!$AL$3:$AL$32,0),MATCH('その他報告（葉山）'!C$30,実績入力!$B$2:$N$2,0)))</f>
        <v/>
      </c>
      <c r="D33" s="47" t="str">
        <f>IF($B33&gt;MAX(実績入力!$AL$3:$AL$32),"",INDEX(実績入力!$B$3:$N$32,MATCH('その他報告（葉山）'!$B33,実績入力!$AL$3:$AL$32,0),MATCH('その他報告（葉山）'!D$30,実績入力!$B$2:$N$2,0)))</f>
        <v/>
      </c>
      <c r="E33" s="32"/>
      <c r="F33" s="43">
        <v>8</v>
      </c>
      <c r="G33" s="48" t="str">
        <f>IF($F33&gt;MAX(実績入力!$AL$3:$AL$32),"",INDEX(実績入力!$B$3:$N$32,MATCH('その他報告（葉山）'!$F33,実績入力!$AL$3:$AL$32,0),MATCH('その他報告（葉山）'!G$30,実績入力!$B$2:$N$2,0)))</f>
        <v/>
      </c>
      <c r="H33" s="47" t="str">
        <f>IF($F33&gt;MAX(実績入力!$AL$3:$AL$32),"",INDEX(実績入力!$B$3:$N$32,MATCH('その他報告（葉山）'!$F33,実績入力!$AL$3:$AL$32,0),MATCH('その他報告（葉山）'!H$30,実績入力!$B$2:$N$2,0)))</f>
        <v/>
      </c>
    </row>
    <row r="34" spans="2:8">
      <c r="B34" s="43">
        <v>4</v>
      </c>
      <c r="C34" s="48" t="str">
        <f>IF($B34&gt;MAX(実績入力!$AL$3:$AL$32),"",INDEX(実績入力!$B$3:$N$32,MATCH('その他報告（葉山）'!$B34,実績入力!$AL$3:$AL$32,0),MATCH('その他報告（葉山）'!C$30,実績入力!$B$2:$N$2,0)))</f>
        <v/>
      </c>
      <c r="D34" s="47" t="str">
        <f>IF($B34&gt;MAX(実績入力!$AL$3:$AL$32),"",INDEX(実績入力!$B$3:$N$32,MATCH('その他報告（葉山）'!$B34,実績入力!$AL$3:$AL$32,0),MATCH('その他報告（葉山）'!D$30,実績入力!$B$2:$N$2,0)))</f>
        <v/>
      </c>
      <c r="E34" s="32"/>
      <c r="F34" s="43">
        <v>9</v>
      </c>
      <c r="G34" s="48" t="str">
        <f>IF($F34&gt;MAX(実績入力!$AL$3:$AL$32),"",INDEX(実績入力!$B$3:$N$32,MATCH('その他報告（葉山）'!$F34,実績入力!$AL$3:$AL$32,0),MATCH('その他報告（葉山）'!G$30,実績入力!$B$2:$N$2,0)))</f>
        <v/>
      </c>
      <c r="H34" s="47" t="str">
        <f>IF($F34&gt;MAX(実績入力!$AL$3:$AL$32),"",INDEX(実績入力!$B$3:$N$32,MATCH('その他報告（葉山）'!$F34,実績入力!$AL$3:$AL$32,0),MATCH('その他報告（葉山）'!H$30,実績入力!$B$2:$N$2,0)))</f>
        <v/>
      </c>
    </row>
    <row r="35" spans="2:8">
      <c r="B35" s="43">
        <v>5</v>
      </c>
      <c r="C35" s="48" t="str">
        <f>IF($B35&gt;MAX(実績入力!$AL$3:$AL$32),"",INDEX(実績入力!$B$3:$N$32,MATCH('その他報告（葉山）'!$B35,実績入力!$AL$3:$AL$32,0),MATCH('その他報告（葉山）'!C$30,実績入力!$B$2:$N$2,0)))</f>
        <v/>
      </c>
      <c r="D35" s="47" t="str">
        <f>IF($B35&gt;MAX(実績入力!$AL$3:$AL$32),"",INDEX(実績入力!$B$3:$N$32,MATCH('その他報告（葉山）'!$B35,実績入力!$AL$3:$AL$32,0),MATCH('その他報告（葉山）'!D$30,実績入力!$B$2:$N$2,0)))</f>
        <v/>
      </c>
      <c r="E35" s="32"/>
      <c r="F35" s="43">
        <v>10</v>
      </c>
      <c r="G35" s="48" t="str">
        <f>IF($F35&gt;MAX(実績入力!$AL$3:$AL$32),"",INDEX(実績入力!$B$3:$N$32,MATCH('その他報告（葉山）'!$F35,実績入力!$AL$3:$AL$32,0),MATCH('その他報告（葉山）'!G$30,実績入力!$B$2:$N$2,0)))</f>
        <v/>
      </c>
      <c r="H35" s="47" t="str">
        <f>IF($F35&gt;MAX(実績入力!$AL$3:$AL$32),"",INDEX(実績入力!$B$3:$N$32,MATCH('その他報告（葉山）'!$F35,実績入力!$AL$3:$AL$32,0),MATCH('その他報告（葉山）'!H$30,実績入力!$B$2:$N$2,0)))</f>
        <v/>
      </c>
    </row>
  </sheetData>
  <sheetProtection sheet="1" objects="1" scenarios="1"/>
  <mergeCells count="3">
    <mergeCell ref="A1:H1"/>
    <mergeCell ref="A2:H2"/>
    <mergeCell ref="G4:H4"/>
  </mergeCells>
  <phoneticPr fontId="1"/>
  <pageMargins left="0.7" right="0.7" top="0.75" bottom="0.75" header="0.3" footer="0.3"/>
  <pageSetup paperSize="9" orientation="portrait" r:id="rId1"/>
  <headerFooter>
    <oddHeader>&amp;R別紙２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I30"/>
  <sheetViews>
    <sheetView view="pageLayout" zoomScale="85" zoomScaleNormal="100" zoomScaleSheetLayoutView="115" zoomScalePageLayoutView="85" workbookViewId="0">
      <selection activeCell="E11" sqref="E11:I11"/>
    </sheetView>
  </sheetViews>
  <sheetFormatPr defaultRowHeight="18.75"/>
  <cols>
    <col min="1" max="1" width="3.5" customWidth="1"/>
    <col min="2" max="2" width="9.125" customWidth="1"/>
    <col min="3" max="3" width="11.625" customWidth="1"/>
    <col min="4" max="4" width="17.5" customWidth="1"/>
    <col min="5" max="5" width="8.875" customWidth="1"/>
    <col min="6" max="6" width="15.875" customWidth="1"/>
    <col min="7" max="8" width="4.125" customWidth="1"/>
    <col min="9" max="9" width="5.75" customWidth="1"/>
  </cols>
  <sheetData>
    <row r="1" spans="1:9" ht="24">
      <c r="A1" s="82" t="s">
        <v>72</v>
      </c>
      <c r="B1" s="126"/>
      <c r="C1" s="126"/>
      <c r="D1" s="126"/>
      <c r="E1" s="126"/>
      <c r="F1" s="126"/>
      <c r="G1" s="126"/>
      <c r="H1" s="126"/>
      <c r="I1" s="126"/>
    </row>
    <row r="2" spans="1:9" ht="19.5">
      <c r="A2" s="83" t="str">
        <f>リスト!C4&amp;"地域包括支援センター"&amp;"（"&amp;事業所基本情報!B7&amp;"）審査分"</f>
        <v>葉山地域包括支援センター（）審査分</v>
      </c>
      <c r="B2" s="83"/>
      <c r="C2" s="83"/>
      <c r="D2" s="83"/>
      <c r="E2" s="83"/>
      <c r="F2" s="83"/>
      <c r="G2" s="83"/>
      <c r="H2" s="83"/>
      <c r="I2" s="83"/>
    </row>
    <row r="3" spans="1:9" ht="19.5">
      <c r="A3" s="15"/>
      <c r="B3" s="15"/>
      <c r="C3" s="15"/>
      <c r="D3" s="15"/>
      <c r="E3" s="15"/>
      <c r="F3" s="15"/>
      <c r="G3" s="15"/>
      <c r="H3" s="15"/>
      <c r="I3" s="15"/>
    </row>
    <row r="4" spans="1:9" ht="19.5">
      <c r="A4" s="15"/>
      <c r="B4" s="15"/>
      <c r="C4" s="15"/>
      <c r="D4" s="15"/>
      <c r="E4" s="15"/>
      <c r="F4" s="121">
        <f>事業所基本情報!B8</f>
        <v>0</v>
      </c>
      <c r="G4" s="121"/>
      <c r="H4" s="121"/>
      <c r="I4" s="121"/>
    </row>
    <row r="5" spans="1:9" ht="19.5">
      <c r="A5" s="16"/>
      <c r="B5" s="25" t="str">
        <f>"栗東市"&amp;リスト!C4&amp;"地域包括支援センター"</f>
        <v>栗東市葉山地域包括支援センター</v>
      </c>
      <c r="C5" s="16"/>
      <c r="D5" s="16"/>
      <c r="E5" s="16"/>
      <c r="F5" s="16"/>
      <c r="G5" s="16"/>
      <c r="H5" s="16"/>
      <c r="I5" s="16"/>
    </row>
    <row r="6" spans="1:9" ht="19.5">
      <c r="A6" s="16"/>
      <c r="B6" s="25" t="s">
        <v>123</v>
      </c>
      <c r="C6" s="16"/>
      <c r="D6" s="16"/>
      <c r="E6" s="16"/>
      <c r="F6" s="16"/>
      <c r="G6" s="16"/>
      <c r="H6" s="16"/>
      <c r="I6" s="16"/>
    </row>
    <row r="7" spans="1:9">
      <c r="A7" s="16"/>
      <c r="B7" s="16"/>
      <c r="C7" s="16"/>
      <c r="D7" s="16"/>
      <c r="E7" s="16"/>
      <c r="F7" s="16"/>
      <c r="G7" s="16"/>
      <c r="H7" s="16"/>
      <c r="I7" s="16"/>
    </row>
    <row r="8" spans="1:9" ht="19.5">
      <c r="A8" s="16"/>
      <c r="B8" s="16"/>
      <c r="C8" s="16"/>
      <c r="D8" s="51" t="s">
        <v>103</v>
      </c>
      <c r="F8" s="16"/>
      <c r="G8" s="16"/>
      <c r="H8" s="16"/>
      <c r="I8" s="16"/>
    </row>
    <row r="9" spans="1:9" ht="19.5">
      <c r="A9" s="16"/>
      <c r="B9" s="16"/>
      <c r="C9" s="16"/>
      <c r="D9" s="51" t="s">
        <v>22</v>
      </c>
      <c r="E9" s="130">
        <f>事業所基本情報!B12</f>
        <v>0</v>
      </c>
      <c r="F9" s="130"/>
      <c r="G9" s="130"/>
      <c r="H9" s="130"/>
      <c r="I9" s="130"/>
    </row>
    <row r="10" spans="1:9" ht="19.5">
      <c r="A10" s="16"/>
      <c r="B10" s="16"/>
      <c r="C10" s="16"/>
      <c r="D10" s="51" t="s">
        <v>23</v>
      </c>
      <c r="E10" s="131">
        <f>事業所基本情報!B11</f>
        <v>0</v>
      </c>
      <c r="F10" s="131"/>
      <c r="G10" s="131"/>
      <c r="H10" s="131"/>
      <c r="I10" s="131"/>
    </row>
    <row r="11" spans="1:9" ht="19.5">
      <c r="A11" s="16"/>
      <c r="B11" s="16"/>
      <c r="C11" s="16"/>
      <c r="D11" s="51" t="s">
        <v>20</v>
      </c>
      <c r="E11" s="131" t="str">
        <f>事業所基本情報!B13&amp;"　㊞"</f>
        <v>　㊞</v>
      </c>
      <c r="F11" s="131"/>
      <c r="G11" s="131"/>
      <c r="H11" s="131"/>
      <c r="I11" s="131"/>
    </row>
    <row r="12" spans="1:9">
      <c r="A12" s="20"/>
      <c r="B12" s="16"/>
      <c r="C12" s="16"/>
      <c r="D12" s="16"/>
      <c r="E12" s="16"/>
      <c r="F12" s="16"/>
      <c r="G12" s="16"/>
      <c r="H12" s="16"/>
      <c r="I12" s="16"/>
    </row>
    <row r="13" spans="1:9" ht="13.5" customHeight="1">
      <c r="A13" s="16"/>
      <c r="B13" s="16"/>
      <c r="C13" s="16"/>
      <c r="D13" s="16"/>
      <c r="E13" s="16"/>
      <c r="F13" s="16"/>
      <c r="G13" s="16"/>
      <c r="H13" s="16"/>
      <c r="I13" s="16"/>
    </row>
    <row r="14" spans="1:9">
      <c r="A14" s="16" t="s">
        <v>118</v>
      </c>
      <c r="B14" s="16"/>
      <c r="C14" s="16"/>
      <c r="D14" s="16"/>
      <c r="E14" s="16"/>
      <c r="F14" s="16"/>
      <c r="G14" s="16"/>
      <c r="H14" s="16"/>
      <c r="I14" s="16"/>
    </row>
    <row r="15" spans="1:9" ht="33">
      <c r="A15" s="71" t="s">
        <v>0</v>
      </c>
      <c r="B15" s="71" t="s">
        <v>5</v>
      </c>
      <c r="C15" s="71" t="s">
        <v>4</v>
      </c>
      <c r="D15" s="128" t="s">
        <v>35</v>
      </c>
      <c r="E15" s="129"/>
      <c r="F15" s="71" t="s">
        <v>2</v>
      </c>
      <c r="G15" s="62" t="s">
        <v>90</v>
      </c>
      <c r="H15" s="62" t="s">
        <v>3</v>
      </c>
      <c r="I15" s="62" t="s">
        <v>87</v>
      </c>
    </row>
    <row r="16" spans="1:9">
      <c r="A16" s="63">
        <v>1</v>
      </c>
      <c r="B16" s="63" t="str">
        <f>IF($A16&gt;MAX(過誤入力!$Q$3:$Q$12),"",INDEX(過誤入力!$B$3:$K$12,MATCH('過誤申立書（葉山）'!$A16,過誤入力!$Q$3:$Q$12,0),MATCH('過誤申立書（葉山）'!B$15,過誤入力!$B$2:$K$2,0)))</f>
        <v/>
      </c>
      <c r="C16" s="48" t="str">
        <f>IF($A16&gt;MAX(過誤入力!$Q$3:$Q$12),"",INDEX(過誤入力!$B$3:$K$12,MATCH('過誤申立書（葉山）'!$A16,過誤入力!$Q$3:$Q$12,0),MATCH('過誤申立書（葉山）'!C$15,過誤入力!$B$2:$K$2,0)))</f>
        <v/>
      </c>
      <c r="D16" s="122" t="str">
        <f>IF($A16&gt;MAX(過誤入力!$Q$3:$Q$12),"",INDEX(過誤入力!$B$3:$K$12,MATCH('過誤申立書（葉山）'!$A16,過誤入力!$Q$3:$Q$12,0),MATCH('過誤申立書（葉山）'!D$15,過誤入力!$B$2:$K$2,0)))</f>
        <v/>
      </c>
      <c r="E16" s="123" t="str">
        <f>IF($A16&gt;MAX(過誤入力!$Q$3:$Q$12),"",INDEX(過誤入力!$B$3:$K$12,MATCH('過誤申立書（葉山）'!$A16,過誤入力!$Q$3:$Q$12,0),MATCH('過誤申立書（葉山）'!E$15,過誤入力!$B$2:$K$2,0)))</f>
        <v/>
      </c>
      <c r="F16" s="39" t="str">
        <f>IF($A16&gt;MAX(過誤入力!$Q$3:$Q$12),"",INDEX(過誤入力!$B$3:$K$12,MATCH('過誤申立書（葉山）'!$A16,過誤入力!$Q$3:$Q$12,0),MATCH('過誤申立書（葉山）'!F$15,過誤入力!$B$2:$K$2,0)))</f>
        <v/>
      </c>
      <c r="G16" s="72" t="str">
        <f>IF($A16&gt;MAX(過誤入力!$Q$3:$Q$12),"",INDEX(過誤入力!$B$3:$K$12,MATCH('過誤申立書（葉山）'!$A16,過誤入力!$Q$3:$Q$12,0),MATCH('過誤申立書（葉山）'!G$15,過誤入力!$B$2:$K$2,0)))</f>
        <v/>
      </c>
      <c r="H16" s="72" t="str">
        <f>IF($A16&gt;MAX(過誤入力!$Q$3:$Q$12),"",INDEX(過誤入力!$B$3:$K$12,MATCH('過誤申立書（葉山）'!$A16,過誤入力!$Q$3:$Q$12,0),MATCH('過誤申立書（葉山）'!H$15,過誤入力!$B$2:$K$2,0)))</f>
        <v/>
      </c>
      <c r="I16" s="72" t="str">
        <f>IF($A16&gt;MAX(過誤入力!$Q$3:$Q$12),"",INDEX(過誤入力!$B$3:$K$12,MATCH('過誤申立書（葉山）'!$A16,過誤入力!$Q$3:$Q$12,0),MATCH('過誤申立書（葉山）'!I$15,過誤入力!$B$2:$K$2,0)))</f>
        <v/>
      </c>
    </row>
    <row r="17" spans="1:9">
      <c r="A17" s="63">
        <v>2</v>
      </c>
      <c r="B17" s="63" t="str">
        <f>IF($A17&gt;MAX(過誤入力!$Q$3:$Q$12),"",INDEX(過誤入力!$B$3:$K$12,MATCH('過誤申立書（葉山）'!$A17,過誤入力!$Q$3:$Q$12,0),MATCH('過誤申立書（葉山）'!B$15,過誤入力!$B$2:$K$2,0)))</f>
        <v/>
      </c>
      <c r="C17" s="48" t="str">
        <f>IF($A17&gt;MAX(過誤入力!$Q$3:$Q$12),"",INDEX(過誤入力!$B$3:$K$12,MATCH('過誤申立書（葉山）'!$A17,過誤入力!$Q$3:$Q$12,0),MATCH('過誤申立書（葉山）'!C$15,過誤入力!$B$2:$K$2,0)))</f>
        <v/>
      </c>
      <c r="D17" s="122" t="str">
        <f>IF($A17&gt;MAX(過誤入力!$Q$3:$Q$12),"",INDEX(過誤入力!$B$3:$K$12,MATCH('過誤申立書（葉山）'!$A17,過誤入力!$Q$3:$Q$12,0),MATCH('過誤申立書（葉山）'!D$15,過誤入力!$B$2:$K$2,0)))</f>
        <v/>
      </c>
      <c r="E17" s="123" t="str">
        <f>IF($A17&gt;MAX(過誤入力!$Q$3:$Q$12),"",INDEX(過誤入力!$B$3:$K$12,MATCH('過誤申立書（葉山）'!$A17,過誤入力!$Q$3:$Q$12,0),MATCH('過誤申立書（葉山）'!E$15,過誤入力!$B$2:$K$2,0)))</f>
        <v/>
      </c>
      <c r="F17" s="39" t="str">
        <f>IF($A17&gt;MAX(過誤入力!$Q$3:$Q$12),"",INDEX(過誤入力!$B$3:$K$12,MATCH('過誤申立書（葉山）'!$A17,過誤入力!$Q$3:$Q$12,0),MATCH('過誤申立書（葉山）'!F$15,過誤入力!$B$2:$K$2,0)))</f>
        <v/>
      </c>
      <c r="G17" s="72" t="str">
        <f>IF($A17&gt;MAX(過誤入力!$Q$3:$Q$12),"",INDEX(過誤入力!$B$3:$K$12,MATCH('過誤申立書（葉山）'!$A17,過誤入力!$Q$3:$Q$12,0),MATCH('過誤申立書（葉山）'!G$15,過誤入力!$B$2:$K$2,0)))</f>
        <v/>
      </c>
      <c r="H17" s="72" t="str">
        <f>IF($A17&gt;MAX(過誤入力!$Q$3:$Q$12),"",INDEX(過誤入力!$B$3:$K$12,MATCH('過誤申立書（葉山）'!$A17,過誤入力!$Q$3:$Q$12,0),MATCH('過誤申立書（葉山）'!H$15,過誤入力!$B$2:$K$2,0)))</f>
        <v/>
      </c>
      <c r="I17" s="72" t="str">
        <f>IF($A17&gt;MAX(過誤入力!$Q$3:$Q$12),"",INDEX(過誤入力!$B$3:$K$12,MATCH('過誤申立書（葉山）'!$A17,過誤入力!$Q$3:$Q$12,0),MATCH('過誤申立書（葉山）'!I$15,過誤入力!$B$2:$K$2,0)))</f>
        <v/>
      </c>
    </row>
    <row r="18" spans="1:9">
      <c r="A18" s="63">
        <v>3</v>
      </c>
      <c r="B18" s="63" t="str">
        <f>IF($A18&gt;MAX(過誤入力!$Q$3:$Q$12),"",INDEX(過誤入力!$B$3:$K$12,MATCH('過誤申立書（葉山）'!$A18,過誤入力!$Q$3:$Q$12,0),MATCH('過誤申立書（葉山）'!B$15,過誤入力!$B$2:$K$2,0)))</f>
        <v/>
      </c>
      <c r="C18" s="48" t="str">
        <f>IF($A18&gt;MAX(過誤入力!$Q$3:$Q$12),"",INDEX(過誤入力!$B$3:$K$12,MATCH('過誤申立書（葉山）'!$A18,過誤入力!$Q$3:$Q$12,0),MATCH('過誤申立書（葉山）'!C$15,過誤入力!$B$2:$K$2,0)))</f>
        <v/>
      </c>
      <c r="D18" s="122" t="str">
        <f>IF($A18&gt;MAX(過誤入力!$Q$3:$Q$12),"",INDEX(過誤入力!$B$3:$K$12,MATCH('過誤申立書（葉山）'!$A18,過誤入力!$Q$3:$Q$12,0),MATCH('過誤申立書（葉山）'!D$15,過誤入力!$B$2:$K$2,0)))</f>
        <v/>
      </c>
      <c r="E18" s="123" t="str">
        <f>IF($A18&gt;MAX(過誤入力!$Q$3:$Q$12),"",INDEX(過誤入力!$B$3:$K$12,MATCH('過誤申立書（葉山）'!$A18,過誤入力!$Q$3:$Q$12,0),MATCH('過誤申立書（葉山）'!E$15,過誤入力!$B$2:$K$2,0)))</f>
        <v/>
      </c>
      <c r="F18" s="39" t="str">
        <f>IF($A18&gt;MAX(過誤入力!$Q$3:$Q$12),"",INDEX(過誤入力!$B$3:$K$12,MATCH('過誤申立書（葉山）'!$A18,過誤入力!$Q$3:$Q$12,0),MATCH('過誤申立書（葉山）'!F$15,過誤入力!$B$2:$K$2,0)))</f>
        <v/>
      </c>
      <c r="G18" s="72" t="str">
        <f>IF($A18&gt;MAX(過誤入力!$Q$3:$Q$12),"",INDEX(過誤入力!$B$3:$K$12,MATCH('過誤申立書（葉山）'!$A18,過誤入力!$Q$3:$Q$12,0),MATCH('過誤申立書（葉山）'!G$15,過誤入力!$B$2:$K$2,0)))</f>
        <v/>
      </c>
      <c r="H18" s="72" t="str">
        <f>IF($A18&gt;MAX(過誤入力!$Q$3:$Q$12),"",INDEX(過誤入力!$B$3:$K$12,MATCH('過誤申立書（葉山）'!$A18,過誤入力!$Q$3:$Q$12,0),MATCH('過誤申立書（葉山）'!H$15,過誤入力!$B$2:$K$2,0)))</f>
        <v/>
      </c>
      <c r="I18" s="72" t="str">
        <f>IF($A18&gt;MAX(過誤入力!$Q$3:$Q$12),"",INDEX(過誤入力!$B$3:$K$12,MATCH('過誤申立書（葉山）'!$A18,過誤入力!$Q$3:$Q$12,0),MATCH('過誤申立書（葉山）'!I$15,過誤入力!$B$2:$K$2,0)))</f>
        <v/>
      </c>
    </row>
    <row r="19" spans="1:9">
      <c r="A19" s="63">
        <v>4</v>
      </c>
      <c r="B19" s="63" t="str">
        <f>IF($A19&gt;MAX(過誤入力!$Q$3:$Q$12),"",INDEX(過誤入力!$B$3:$K$12,MATCH('過誤申立書（葉山）'!$A19,過誤入力!$Q$3:$Q$12,0),MATCH('過誤申立書（葉山）'!B$15,過誤入力!$B$2:$K$2,0)))</f>
        <v/>
      </c>
      <c r="C19" s="48" t="str">
        <f>IF($A19&gt;MAX(過誤入力!$Q$3:$Q$12),"",INDEX(過誤入力!$B$3:$K$12,MATCH('過誤申立書（葉山）'!$A19,過誤入力!$Q$3:$Q$12,0),MATCH('過誤申立書（葉山）'!C$15,過誤入力!$B$2:$K$2,0)))</f>
        <v/>
      </c>
      <c r="D19" s="122" t="str">
        <f>IF($A19&gt;MAX(過誤入力!$Q$3:$Q$12),"",INDEX(過誤入力!$B$3:$K$12,MATCH('過誤申立書（葉山）'!$A19,過誤入力!$Q$3:$Q$12,0),MATCH('過誤申立書（葉山）'!D$15,過誤入力!$B$2:$K$2,0)))</f>
        <v/>
      </c>
      <c r="E19" s="123" t="str">
        <f>IF($A19&gt;MAX(過誤入力!$Q$3:$Q$12),"",INDEX(過誤入力!$B$3:$K$12,MATCH('過誤申立書（葉山）'!$A19,過誤入力!$Q$3:$Q$12,0),MATCH('過誤申立書（葉山）'!E$15,過誤入力!$B$2:$K$2,0)))</f>
        <v/>
      </c>
      <c r="F19" s="39" t="str">
        <f>IF($A19&gt;MAX(過誤入力!$Q$3:$Q$12),"",INDEX(過誤入力!$B$3:$K$12,MATCH('過誤申立書（葉山）'!$A19,過誤入力!$Q$3:$Q$12,0),MATCH('過誤申立書（葉山）'!F$15,過誤入力!$B$2:$K$2,0)))</f>
        <v/>
      </c>
      <c r="G19" s="72" t="str">
        <f>IF($A19&gt;MAX(過誤入力!$Q$3:$Q$12),"",INDEX(過誤入力!$B$3:$K$12,MATCH('過誤申立書（葉山）'!$A19,過誤入力!$Q$3:$Q$12,0),MATCH('過誤申立書（葉山）'!G$15,過誤入力!$B$2:$K$2,0)))</f>
        <v/>
      </c>
      <c r="H19" s="72" t="str">
        <f>IF($A19&gt;MAX(過誤入力!$Q$3:$Q$12),"",INDEX(過誤入力!$B$3:$K$12,MATCH('過誤申立書（葉山）'!$A19,過誤入力!$Q$3:$Q$12,0),MATCH('過誤申立書（葉山）'!H$15,過誤入力!$B$2:$K$2,0)))</f>
        <v/>
      </c>
      <c r="I19" s="72" t="str">
        <f>IF($A19&gt;MAX(過誤入力!$Q$3:$Q$12),"",INDEX(過誤入力!$B$3:$K$12,MATCH('過誤申立書（葉山）'!$A19,過誤入力!$Q$3:$Q$12,0),MATCH('過誤申立書（葉山）'!I$15,過誤入力!$B$2:$K$2,0)))</f>
        <v/>
      </c>
    </row>
    <row r="20" spans="1:9">
      <c r="A20" s="63">
        <v>5</v>
      </c>
      <c r="B20" s="63" t="str">
        <f>IF($A20&gt;MAX(過誤入力!$Q$3:$Q$12),"",INDEX(過誤入力!$B$3:$K$12,MATCH('過誤申立書（葉山）'!$A20,過誤入力!$Q$3:$Q$12,0),MATCH('過誤申立書（葉山）'!B$15,過誤入力!$B$2:$K$2,0)))</f>
        <v/>
      </c>
      <c r="C20" s="48" t="str">
        <f>IF($A20&gt;MAX(過誤入力!$Q$3:$Q$12),"",INDEX(過誤入力!$B$3:$K$12,MATCH('過誤申立書（葉山）'!$A20,過誤入力!$Q$3:$Q$12,0),MATCH('過誤申立書（葉山）'!C$15,過誤入力!$B$2:$K$2,0)))</f>
        <v/>
      </c>
      <c r="D20" s="122" t="str">
        <f>IF($A20&gt;MAX(過誤入力!$Q$3:$Q$12),"",INDEX(過誤入力!$B$3:$K$12,MATCH('過誤申立書（葉山）'!$A20,過誤入力!$Q$3:$Q$12,0),MATCH('過誤申立書（葉山）'!D$15,過誤入力!$B$2:$K$2,0)))</f>
        <v/>
      </c>
      <c r="E20" s="123" t="str">
        <f>IF($A20&gt;MAX(過誤入力!$Q$3:$Q$12),"",INDEX(過誤入力!$B$3:$K$12,MATCH('過誤申立書（葉山）'!$A20,過誤入力!$Q$3:$Q$12,0),MATCH('過誤申立書（葉山）'!E$15,過誤入力!$B$2:$K$2,0)))</f>
        <v/>
      </c>
      <c r="F20" s="39" t="str">
        <f>IF($A20&gt;MAX(過誤入力!$Q$3:$Q$12),"",INDEX(過誤入力!$B$3:$K$12,MATCH('過誤申立書（葉山）'!$A20,過誤入力!$Q$3:$Q$12,0),MATCH('過誤申立書（葉山）'!F$15,過誤入力!$B$2:$K$2,0)))</f>
        <v/>
      </c>
      <c r="G20" s="72" t="str">
        <f>IF($A20&gt;MAX(過誤入力!$Q$3:$Q$12),"",INDEX(過誤入力!$B$3:$K$12,MATCH('過誤申立書（葉山）'!$A20,過誤入力!$Q$3:$Q$12,0),MATCH('過誤申立書（葉山）'!G$15,過誤入力!$B$2:$K$2,0)))</f>
        <v/>
      </c>
      <c r="H20" s="72" t="str">
        <f>IF($A20&gt;MAX(過誤入力!$Q$3:$Q$12),"",INDEX(過誤入力!$B$3:$K$12,MATCH('過誤申立書（葉山）'!$A20,過誤入力!$Q$3:$Q$12,0),MATCH('過誤申立書（葉山）'!H$15,過誤入力!$B$2:$K$2,0)))</f>
        <v/>
      </c>
      <c r="I20" s="72" t="str">
        <f>IF($A20&gt;MAX(過誤入力!$Q$3:$Q$12),"",INDEX(過誤入力!$B$3:$K$12,MATCH('過誤申立書（葉山）'!$A20,過誤入力!$Q$3:$Q$12,0),MATCH('過誤申立書（葉山）'!I$15,過誤入力!$B$2:$K$2,0)))</f>
        <v/>
      </c>
    </row>
    <row r="21" spans="1:9">
      <c r="A21" s="63">
        <v>6</v>
      </c>
      <c r="B21" s="63" t="str">
        <f>IF($A21&gt;MAX(過誤入力!$Q$3:$Q$12),"",INDEX(過誤入力!$B$3:$K$12,MATCH('過誤申立書（葉山）'!$A21,過誤入力!$Q$3:$Q$12,0),MATCH('過誤申立書（葉山）'!B$15,過誤入力!$B$2:$K$2,0)))</f>
        <v/>
      </c>
      <c r="C21" s="48" t="str">
        <f>IF($A21&gt;MAX(過誤入力!$Q$3:$Q$12),"",INDEX(過誤入力!$B$3:$K$12,MATCH('過誤申立書（葉山）'!$A21,過誤入力!$Q$3:$Q$12,0),MATCH('過誤申立書（葉山）'!C$15,過誤入力!$B$2:$K$2,0)))</f>
        <v/>
      </c>
      <c r="D21" s="122" t="str">
        <f>IF($A21&gt;MAX(過誤入力!$Q$3:$Q$12),"",INDEX(過誤入力!$B$3:$K$12,MATCH('過誤申立書（葉山）'!$A21,過誤入力!$Q$3:$Q$12,0),MATCH('過誤申立書（葉山）'!D$15,過誤入力!$B$2:$K$2,0)))</f>
        <v/>
      </c>
      <c r="E21" s="123" t="str">
        <f>IF($A21&gt;MAX(過誤入力!$Q$3:$Q$12),"",INDEX(過誤入力!$B$3:$K$12,MATCH('過誤申立書（葉山）'!$A21,過誤入力!$Q$3:$Q$12,0),MATCH('過誤申立書（葉山）'!E$15,過誤入力!$B$2:$K$2,0)))</f>
        <v/>
      </c>
      <c r="F21" s="39" t="str">
        <f>IF($A21&gt;MAX(過誤入力!$Q$3:$Q$12),"",INDEX(過誤入力!$B$3:$K$12,MATCH('過誤申立書（葉山）'!$A21,過誤入力!$Q$3:$Q$12,0),MATCH('過誤申立書（葉山）'!F$15,過誤入力!$B$2:$K$2,0)))</f>
        <v/>
      </c>
      <c r="G21" s="72" t="str">
        <f>IF($A21&gt;MAX(過誤入力!$Q$3:$Q$12),"",INDEX(過誤入力!$B$3:$K$12,MATCH('過誤申立書（葉山）'!$A21,過誤入力!$Q$3:$Q$12,0),MATCH('過誤申立書（葉山）'!G$15,過誤入力!$B$2:$K$2,0)))</f>
        <v/>
      </c>
      <c r="H21" s="72" t="str">
        <f>IF($A21&gt;MAX(過誤入力!$Q$3:$Q$12),"",INDEX(過誤入力!$B$3:$K$12,MATCH('過誤申立書（葉山）'!$A21,過誤入力!$Q$3:$Q$12,0),MATCH('過誤申立書（葉山）'!H$15,過誤入力!$B$2:$K$2,0)))</f>
        <v/>
      </c>
      <c r="I21" s="72" t="str">
        <f>IF($A21&gt;MAX(過誤入力!$Q$3:$Q$12),"",INDEX(過誤入力!$B$3:$K$12,MATCH('過誤申立書（葉山）'!$A21,過誤入力!$Q$3:$Q$12,0),MATCH('過誤申立書（葉山）'!I$15,過誤入力!$B$2:$K$2,0)))</f>
        <v/>
      </c>
    </row>
    <row r="22" spans="1:9">
      <c r="A22" s="63">
        <v>7</v>
      </c>
      <c r="B22" s="63" t="str">
        <f>IF($A22&gt;MAX(過誤入力!$Q$3:$Q$12),"",INDEX(過誤入力!$B$3:$K$12,MATCH('過誤申立書（葉山）'!$A22,過誤入力!$Q$3:$Q$12,0),MATCH('過誤申立書（葉山）'!B$15,過誤入力!$B$2:$K$2,0)))</f>
        <v/>
      </c>
      <c r="C22" s="48" t="str">
        <f>IF($A22&gt;MAX(過誤入力!$Q$3:$Q$12),"",INDEX(過誤入力!$B$3:$K$12,MATCH('過誤申立書（葉山）'!$A22,過誤入力!$Q$3:$Q$12,0),MATCH('過誤申立書（葉山）'!C$15,過誤入力!$B$2:$K$2,0)))</f>
        <v/>
      </c>
      <c r="D22" s="122" t="str">
        <f>IF($A22&gt;MAX(過誤入力!$Q$3:$Q$12),"",INDEX(過誤入力!$B$3:$K$12,MATCH('過誤申立書（葉山）'!$A22,過誤入力!$Q$3:$Q$12,0),MATCH('過誤申立書（葉山）'!D$15,過誤入力!$B$2:$K$2,0)))</f>
        <v/>
      </c>
      <c r="E22" s="123" t="str">
        <f>IF($A22&gt;MAX(過誤入力!$Q$3:$Q$12),"",INDEX(過誤入力!$B$3:$K$12,MATCH('過誤申立書（葉山）'!$A22,過誤入力!$Q$3:$Q$12,0),MATCH('過誤申立書（葉山）'!E$15,過誤入力!$B$2:$K$2,0)))</f>
        <v/>
      </c>
      <c r="F22" s="39" t="str">
        <f>IF($A22&gt;MAX(過誤入力!$Q$3:$Q$12),"",INDEX(過誤入力!$B$3:$K$12,MATCH('過誤申立書（葉山）'!$A22,過誤入力!$Q$3:$Q$12,0),MATCH('過誤申立書（葉山）'!F$15,過誤入力!$B$2:$K$2,0)))</f>
        <v/>
      </c>
      <c r="G22" s="72" t="str">
        <f>IF($A22&gt;MAX(過誤入力!$Q$3:$Q$12),"",INDEX(過誤入力!$B$3:$K$12,MATCH('過誤申立書（葉山）'!$A22,過誤入力!$Q$3:$Q$12,0),MATCH('過誤申立書（葉山）'!G$15,過誤入力!$B$2:$K$2,0)))</f>
        <v/>
      </c>
      <c r="H22" s="72" t="str">
        <f>IF($A22&gt;MAX(過誤入力!$Q$3:$Q$12),"",INDEX(過誤入力!$B$3:$K$12,MATCH('過誤申立書（葉山）'!$A22,過誤入力!$Q$3:$Q$12,0),MATCH('過誤申立書（葉山）'!H$15,過誤入力!$B$2:$K$2,0)))</f>
        <v/>
      </c>
      <c r="I22" s="72" t="str">
        <f>IF($A22&gt;MAX(過誤入力!$Q$3:$Q$12),"",INDEX(過誤入力!$B$3:$K$12,MATCH('過誤申立書（葉山）'!$A22,過誤入力!$Q$3:$Q$12,0),MATCH('過誤申立書（葉山）'!I$15,過誤入力!$B$2:$K$2,0)))</f>
        <v/>
      </c>
    </row>
    <row r="23" spans="1:9">
      <c r="A23" s="63">
        <v>8</v>
      </c>
      <c r="B23" s="63" t="str">
        <f>IF($A23&gt;MAX(過誤入力!$Q$3:$Q$12),"",INDEX(過誤入力!$B$3:$K$12,MATCH('過誤申立書（葉山）'!$A23,過誤入力!$Q$3:$Q$12,0),MATCH('過誤申立書（葉山）'!B$15,過誤入力!$B$2:$K$2,0)))</f>
        <v/>
      </c>
      <c r="C23" s="48" t="str">
        <f>IF($A23&gt;MAX(過誤入力!$Q$3:$Q$12),"",INDEX(過誤入力!$B$3:$K$12,MATCH('過誤申立書（葉山）'!$A23,過誤入力!$Q$3:$Q$12,0),MATCH('過誤申立書（葉山）'!C$15,過誤入力!$B$2:$K$2,0)))</f>
        <v/>
      </c>
      <c r="D23" s="122" t="str">
        <f>IF($A23&gt;MAX(過誤入力!$Q$3:$Q$12),"",INDEX(過誤入力!$B$3:$K$12,MATCH('過誤申立書（葉山）'!$A23,過誤入力!$Q$3:$Q$12,0),MATCH('過誤申立書（葉山）'!D$15,過誤入力!$B$2:$K$2,0)))</f>
        <v/>
      </c>
      <c r="E23" s="123" t="str">
        <f>IF($A23&gt;MAX(過誤入力!$Q$3:$Q$12),"",INDEX(過誤入力!$B$3:$K$12,MATCH('過誤申立書（葉山）'!$A23,過誤入力!$Q$3:$Q$12,0),MATCH('過誤申立書（葉山）'!E$15,過誤入力!$B$2:$K$2,0)))</f>
        <v/>
      </c>
      <c r="F23" s="39" t="str">
        <f>IF($A23&gt;MAX(過誤入力!$Q$3:$Q$12),"",INDEX(過誤入力!$B$3:$K$12,MATCH('過誤申立書（葉山）'!$A23,過誤入力!$Q$3:$Q$12,0),MATCH('過誤申立書（葉山）'!F$15,過誤入力!$B$2:$K$2,0)))</f>
        <v/>
      </c>
      <c r="G23" s="72" t="str">
        <f>IF($A23&gt;MAX(過誤入力!$Q$3:$Q$12),"",INDEX(過誤入力!$B$3:$K$12,MATCH('過誤申立書（葉山）'!$A23,過誤入力!$Q$3:$Q$12,0),MATCH('過誤申立書（葉山）'!G$15,過誤入力!$B$2:$K$2,0)))</f>
        <v/>
      </c>
      <c r="H23" s="72" t="str">
        <f>IF($A23&gt;MAX(過誤入力!$Q$3:$Q$12),"",INDEX(過誤入力!$B$3:$K$12,MATCH('過誤申立書（葉山）'!$A23,過誤入力!$Q$3:$Q$12,0),MATCH('過誤申立書（葉山）'!H$15,過誤入力!$B$2:$K$2,0)))</f>
        <v/>
      </c>
      <c r="I23" s="72" t="str">
        <f>IF($A23&gt;MAX(過誤入力!$Q$3:$Q$12),"",INDEX(過誤入力!$B$3:$K$12,MATCH('過誤申立書（葉山）'!$A23,過誤入力!$Q$3:$Q$12,0),MATCH('過誤申立書（葉山）'!I$15,過誤入力!$B$2:$K$2,0)))</f>
        <v/>
      </c>
    </row>
    <row r="24" spans="1:9">
      <c r="A24" s="63">
        <v>9</v>
      </c>
      <c r="B24" s="63" t="str">
        <f>IF($A24&gt;MAX(過誤入力!$Q$3:$Q$12),"",INDEX(過誤入力!$B$3:$K$12,MATCH('過誤申立書（葉山）'!$A24,過誤入力!$Q$3:$Q$12,0),MATCH('過誤申立書（葉山）'!B$15,過誤入力!$B$2:$K$2,0)))</f>
        <v/>
      </c>
      <c r="C24" s="48" t="str">
        <f>IF($A24&gt;MAX(過誤入力!$Q$3:$Q$12),"",INDEX(過誤入力!$B$3:$K$12,MATCH('過誤申立書（葉山）'!$A24,過誤入力!$Q$3:$Q$12,0),MATCH('過誤申立書（葉山）'!C$15,過誤入力!$B$2:$K$2,0)))</f>
        <v/>
      </c>
      <c r="D24" s="122" t="str">
        <f>IF($A24&gt;MAX(過誤入力!$Q$3:$Q$12),"",INDEX(過誤入力!$B$3:$K$12,MATCH('過誤申立書（葉山）'!$A24,過誤入力!$Q$3:$Q$12,0),MATCH('過誤申立書（葉山）'!D$15,過誤入力!$B$2:$K$2,0)))</f>
        <v/>
      </c>
      <c r="E24" s="123" t="str">
        <f>IF($A24&gt;MAX(過誤入力!$Q$3:$Q$12),"",INDEX(過誤入力!$B$3:$K$12,MATCH('過誤申立書（葉山）'!$A24,過誤入力!$Q$3:$Q$12,0),MATCH('過誤申立書（葉山）'!E$15,過誤入力!$B$2:$K$2,0)))</f>
        <v/>
      </c>
      <c r="F24" s="39" t="str">
        <f>IF($A24&gt;MAX(過誤入力!$Q$3:$Q$12),"",INDEX(過誤入力!$B$3:$K$12,MATCH('過誤申立書（葉山）'!$A24,過誤入力!$Q$3:$Q$12,0),MATCH('過誤申立書（葉山）'!F$15,過誤入力!$B$2:$K$2,0)))</f>
        <v/>
      </c>
      <c r="G24" s="72" t="str">
        <f>IF($A24&gt;MAX(過誤入力!$Q$3:$Q$12),"",INDEX(過誤入力!$B$3:$K$12,MATCH('過誤申立書（葉山）'!$A24,過誤入力!$Q$3:$Q$12,0),MATCH('過誤申立書（葉山）'!G$15,過誤入力!$B$2:$K$2,0)))</f>
        <v/>
      </c>
      <c r="H24" s="72" t="str">
        <f>IF($A24&gt;MAX(過誤入力!$Q$3:$Q$12),"",INDEX(過誤入力!$B$3:$K$12,MATCH('過誤申立書（葉山）'!$A24,過誤入力!$Q$3:$Q$12,0),MATCH('過誤申立書（葉山）'!H$15,過誤入力!$B$2:$K$2,0)))</f>
        <v/>
      </c>
      <c r="I24" s="72" t="str">
        <f>IF($A24&gt;MAX(過誤入力!$Q$3:$Q$12),"",INDEX(過誤入力!$B$3:$K$12,MATCH('過誤申立書（葉山）'!$A24,過誤入力!$Q$3:$Q$12,0),MATCH('過誤申立書（葉山）'!I$15,過誤入力!$B$2:$K$2,0)))</f>
        <v/>
      </c>
    </row>
    <row r="25" spans="1:9" ht="19.5" thickBot="1">
      <c r="A25" s="66">
        <v>10</v>
      </c>
      <c r="B25" s="63" t="str">
        <f>IF($A25&gt;MAX(過誤入力!$Q$3:$Q$12),"",INDEX(過誤入力!$B$3:$K$12,MATCH('過誤申立書（葉山）'!$A25,過誤入力!$Q$3:$Q$12,0),MATCH('過誤申立書（葉山）'!B$15,過誤入力!$B$2:$K$2,0)))</f>
        <v/>
      </c>
      <c r="C25" s="73" t="str">
        <f>IF($A25&gt;MAX(過誤入力!$Q$3:$Q$12),"",INDEX(過誤入力!$B$3:$K$12,MATCH('過誤申立書（葉山）'!$A25,過誤入力!$Q$3:$Q$12,0),MATCH('過誤申立書（葉山）'!C$15,過誤入力!$B$2:$K$2,0)))</f>
        <v/>
      </c>
      <c r="D25" s="124" t="str">
        <f>IF($A25&gt;MAX(過誤入力!$Q$3:$Q$12),"",INDEX(過誤入力!$B$3:$K$12,MATCH('過誤申立書（葉山）'!$A25,過誤入力!$Q$3:$Q$12,0),MATCH('過誤申立書（葉山）'!D$15,過誤入力!$B$2:$K$2,0)))</f>
        <v/>
      </c>
      <c r="E25" s="125" t="str">
        <f>IF($A25&gt;MAX(過誤入力!$Q$3:$Q$12),"",INDEX(過誤入力!$B$3:$K$12,MATCH('過誤申立書（葉山）'!$A25,過誤入力!$Q$3:$Q$12,0),MATCH('過誤申立書（葉山）'!E$15,過誤入力!$B$2:$K$2,0)))</f>
        <v/>
      </c>
      <c r="F25" s="74" t="str">
        <f>IF($A25&gt;MAX(過誤入力!$Q$3:$Q$12),"",INDEX(過誤入力!$B$3:$K$12,MATCH('過誤申立書（葉山）'!$A25,過誤入力!$Q$3:$Q$12,0),MATCH('過誤申立書（葉山）'!F$15,過誤入力!$B$2:$K$2,0)))</f>
        <v/>
      </c>
      <c r="G25" s="75" t="str">
        <f>IF($A25&gt;MAX(過誤入力!$Q$3:$Q$12),"",INDEX(過誤入力!$B$3:$K$12,MATCH('過誤申立書（葉山）'!$A25,過誤入力!$Q$3:$Q$12,0),MATCH('過誤申立書（葉山）'!G$15,過誤入力!$B$2:$K$2,0)))</f>
        <v/>
      </c>
      <c r="H25" s="75" t="str">
        <f>IF($A25&gt;MAX(過誤入力!$Q$3:$Q$12),"",INDEX(過誤入力!$B$3:$K$12,MATCH('過誤申立書（葉山）'!$A25,過誤入力!$Q$3:$Q$12,0),MATCH('過誤申立書（葉山）'!H$15,過誤入力!$B$2:$K$2,0)))</f>
        <v/>
      </c>
      <c r="I25" s="75" t="str">
        <f>IF($A25&gt;MAX(過誤入力!$Q$3:$Q$12),"",INDEX(過誤入力!$B$3:$K$12,MATCH('過誤申立書（葉山）'!$A25,過誤入力!$Q$3:$Q$12,0),MATCH('過誤申立書（葉山）'!I$15,過誤入力!$B$2:$K$2,0)))</f>
        <v/>
      </c>
    </row>
    <row r="26" spans="1:9" ht="19.5" thickTop="1">
      <c r="A26" s="118" t="s">
        <v>69</v>
      </c>
      <c r="B26" s="118"/>
      <c r="C26" s="116" t="s">
        <v>33</v>
      </c>
      <c r="D26" s="116"/>
      <c r="E26" s="116"/>
      <c r="F26" s="116"/>
      <c r="G26" s="69">
        <f>COUNTIFS(F16:F25,"介護予防支援",G16:G25,"○")</f>
        <v>0</v>
      </c>
      <c r="H26" s="69">
        <f>COUNTIFS(F16:F25,"介護予防支援",H16:H25,"○")</f>
        <v>0</v>
      </c>
      <c r="I26" s="69">
        <f>COUNTIFS(F16:F25,"介護予防支援",I16:I25,"○")</f>
        <v>0</v>
      </c>
    </row>
    <row r="27" spans="1:9">
      <c r="A27" s="119"/>
      <c r="B27" s="119"/>
      <c r="C27" s="117" t="s">
        <v>68</v>
      </c>
      <c r="D27" s="117"/>
      <c r="E27" s="117"/>
      <c r="F27" s="117"/>
      <c r="G27" s="70">
        <f>COUNTIFS(F16:F25,"介護予防ｹｱﾏﾈｼﾞﾒﾝﾄ",G16:G25,"○")</f>
        <v>0</v>
      </c>
      <c r="H27" s="70">
        <f>COUNTIFS(F16:F25,"介護予防ｹｱﾏﾈｼﾞﾒﾝﾄ",H16:H25,"○")</f>
        <v>0</v>
      </c>
      <c r="I27" s="70">
        <f>COUNTIFS(F16:F25,"介護予防ｹｱﾏﾈｼﾞﾒﾝﾄ",I16:I25,"○")</f>
        <v>0</v>
      </c>
    </row>
    <row r="28" spans="1:9">
      <c r="A28" s="119"/>
      <c r="B28" s="119"/>
      <c r="C28" s="127" t="s">
        <v>70</v>
      </c>
      <c r="D28" s="127"/>
      <c r="E28" s="127"/>
      <c r="F28" s="127"/>
      <c r="G28" s="70">
        <f>SUM(G26:G27)</f>
        <v>0</v>
      </c>
      <c r="H28" s="70">
        <f t="shared" ref="H28:I28" si="0">SUM(H26:H27)</f>
        <v>0</v>
      </c>
      <c r="I28" s="70">
        <f t="shared" si="0"/>
        <v>0</v>
      </c>
    </row>
    <row r="29" spans="1:9">
      <c r="A29" s="16"/>
      <c r="B29" s="16"/>
      <c r="C29" s="16"/>
      <c r="D29" s="16"/>
      <c r="E29" s="16"/>
      <c r="F29" s="16"/>
      <c r="G29" s="16"/>
      <c r="H29" s="16"/>
      <c r="I29" s="16"/>
    </row>
    <row r="30" spans="1:9">
      <c r="A30" s="16"/>
      <c r="B30" s="16"/>
      <c r="C30" s="16"/>
      <c r="D30" s="16"/>
      <c r="E30" s="16"/>
      <c r="F30" s="16"/>
      <c r="G30" s="16"/>
      <c r="H30" s="16"/>
      <c r="I30" s="16"/>
    </row>
  </sheetData>
  <sheetProtection sheet="1" objects="1" scenarios="1"/>
  <mergeCells count="21">
    <mergeCell ref="E11:I11"/>
    <mergeCell ref="A1:I1"/>
    <mergeCell ref="A2:I2"/>
    <mergeCell ref="E9:I9"/>
    <mergeCell ref="E10:I10"/>
    <mergeCell ref="F4:I4"/>
    <mergeCell ref="A26:B28"/>
    <mergeCell ref="C26:F26"/>
    <mergeCell ref="C27:F27"/>
    <mergeCell ref="C28:F28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L32"/>
  <sheetViews>
    <sheetView zoomScale="70" zoomScaleNormal="70" workbookViewId="0">
      <pane ySplit="2" topLeftCell="A3" activePane="bottomLeft" state="frozen"/>
      <selection activeCell="B7" sqref="B7"/>
      <selection pane="bottomLeft" activeCell="G3" sqref="G3"/>
    </sheetView>
  </sheetViews>
  <sheetFormatPr defaultRowHeight="18.75"/>
  <cols>
    <col min="1" max="1" width="4.375" customWidth="1"/>
    <col min="2" max="2" width="7.125" customWidth="1"/>
    <col min="3" max="3" width="13" bestFit="1" customWidth="1"/>
    <col min="4" max="4" width="15.375" customWidth="1"/>
    <col min="5" max="6" width="7.125" style="1" customWidth="1"/>
    <col min="7" max="7" width="17.125" customWidth="1"/>
    <col min="8" max="8" width="9.875" style="1" customWidth="1"/>
    <col min="9" max="9" width="10.25" style="1" customWidth="1"/>
    <col min="10" max="10" width="10.5" style="1" customWidth="1"/>
    <col min="11" max="11" width="21.25" style="1" customWidth="1"/>
    <col min="12" max="12" width="8.75" style="1" customWidth="1"/>
    <col min="13" max="13" width="15.375" style="1" customWidth="1"/>
    <col min="14" max="14" width="11.75" style="1" hidden="1" customWidth="1"/>
    <col min="15" max="15" width="5.25" hidden="1" customWidth="1"/>
    <col min="16" max="16" width="9" hidden="1" customWidth="1"/>
    <col min="17" max="17" width="11" hidden="1" customWidth="1"/>
    <col min="18" max="18" width="15.125" hidden="1" customWidth="1"/>
    <col min="19" max="19" width="9.25" hidden="1" customWidth="1"/>
    <col min="20" max="20" width="13" hidden="1" customWidth="1"/>
    <col min="21" max="21" width="9.25" hidden="1" customWidth="1"/>
    <col min="22" max="22" width="13" hidden="1" customWidth="1"/>
    <col min="23" max="23" width="7.125" hidden="1" customWidth="1"/>
    <col min="24" max="25" width="11" hidden="1" customWidth="1"/>
    <col min="26" max="26" width="15.125" hidden="1" customWidth="1"/>
    <col min="27" max="27" width="9.25" hidden="1" customWidth="1"/>
    <col min="28" max="28" width="13" hidden="1" customWidth="1"/>
    <col min="29" max="29" width="9.25" hidden="1" customWidth="1"/>
    <col min="30" max="30" width="13" hidden="1" customWidth="1"/>
    <col min="31" max="31" width="5.625" hidden="1" customWidth="1"/>
    <col min="32" max="32" width="9.25" hidden="1" customWidth="1"/>
    <col min="33" max="33" width="11" hidden="1" customWidth="1"/>
    <col min="34" max="34" width="15.125" hidden="1" customWidth="1"/>
    <col min="35" max="35" width="9.25" hidden="1" customWidth="1"/>
    <col min="36" max="36" width="13" hidden="1" customWidth="1"/>
    <col min="37" max="37" width="9.25" hidden="1" customWidth="1"/>
    <col min="38" max="38" width="13" hidden="1" customWidth="1"/>
    <col min="59" max="59" width="0" hidden="1" customWidth="1"/>
  </cols>
  <sheetData>
    <row r="1" spans="1:38" ht="25.5">
      <c r="A1" s="9" t="s">
        <v>44</v>
      </c>
      <c r="E1" s="13"/>
      <c r="H1" s="12"/>
    </row>
    <row r="2" spans="1:38" ht="36.75" customHeight="1">
      <c r="A2" s="8" t="s">
        <v>115</v>
      </c>
      <c r="B2" s="7" t="s">
        <v>38</v>
      </c>
      <c r="C2" s="7" t="s">
        <v>4</v>
      </c>
      <c r="D2" s="7" t="s">
        <v>35</v>
      </c>
      <c r="E2" s="7" t="s">
        <v>46</v>
      </c>
      <c r="F2" s="7" t="s">
        <v>1</v>
      </c>
      <c r="G2" s="7" t="s">
        <v>2</v>
      </c>
      <c r="H2" s="7" t="s">
        <v>90</v>
      </c>
      <c r="I2" s="7" t="s">
        <v>3</v>
      </c>
      <c r="J2" s="7" t="s">
        <v>87</v>
      </c>
      <c r="K2" s="7" t="s">
        <v>75</v>
      </c>
      <c r="L2" s="7" t="s">
        <v>74</v>
      </c>
      <c r="M2" s="7" t="s">
        <v>76</v>
      </c>
      <c r="N2" s="7" t="s">
        <v>64</v>
      </c>
      <c r="O2" s="7" t="s">
        <v>58</v>
      </c>
      <c r="P2" s="7" t="s">
        <v>59</v>
      </c>
      <c r="Q2" s="7" t="s">
        <v>83</v>
      </c>
      <c r="R2" s="7" t="s">
        <v>84</v>
      </c>
      <c r="S2" s="7" t="s">
        <v>81</v>
      </c>
      <c r="T2" s="7" t="s">
        <v>82</v>
      </c>
      <c r="U2" s="7" t="s">
        <v>85</v>
      </c>
      <c r="V2" s="7" t="s">
        <v>86</v>
      </c>
      <c r="W2" s="7" t="s">
        <v>40</v>
      </c>
      <c r="X2" s="7" t="s">
        <v>61</v>
      </c>
      <c r="Y2" s="7" t="s">
        <v>91</v>
      </c>
      <c r="Z2" s="7" t="s">
        <v>92</v>
      </c>
      <c r="AA2" s="7" t="s">
        <v>93</v>
      </c>
      <c r="AB2" s="7" t="s">
        <v>94</v>
      </c>
      <c r="AC2" s="7" t="s">
        <v>95</v>
      </c>
      <c r="AD2" s="7" t="s">
        <v>96</v>
      </c>
      <c r="AE2" s="7" t="s">
        <v>62</v>
      </c>
      <c r="AF2" s="7" t="s">
        <v>63</v>
      </c>
      <c r="AG2" s="7" t="s">
        <v>97</v>
      </c>
      <c r="AH2" s="7" t="s">
        <v>98</v>
      </c>
      <c r="AI2" s="7" t="s">
        <v>99</v>
      </c>
      <c r="AJ2" s="7" t="s">
        <v>100</v>
      </c>
      <c r="AK2" s="7" t="s">
        <v>101</v>
      </c>
      <c r="AL2" s="7" t="s">
        <v>102</v>
      </c>
    </row>
    <row r="3" spans="1:38">
      <c r="A3" s="79">
        <v>1</v>
      </c>
      <c r="B3" s="38"/>
      <c r="C3" s="38"/>
      <c r="D3" s="38"/>
      <c r="E3" s="34"/>
      <c r="F3" s="34"/>
      <c r="G3" s="38"/>
      <c r="H3" s="34"/>
      <c r="I3" s="34"/>
      <c r="J3" s="34"/>
      <c r="K3" s="34"/>
      <c r="L3" s="34"/>
      <c r="M3" s="34"/>
      <c r="N3" s="22" t="str">
        <f t="shared" ref="N3:N32" si="0">E3&amp;"年"&amp;F3&amp;"月"</f>
        <v>年月</v>
      </c>
      <c r="O3" s="27" t="str">
        <f>IF(AND($O$2=B3,C3&lt;&gt;"",D3&lt;&gt;"",G3&lt;&gt;"",N3&lt;&gt;"",L3="",M3=""),"該当","")</f>
        <v/>
      </c>
      <c r="P3" s="27" t="str">
        <f>IF(O3="","",COUNTIF($O$3:O3,"該当"))</f>
        <v/>
      </c>
      <c r="Q3" s="27" t="str">
        <f t="shared" ref="Q3:Q31" si="1">IF(AND(B3="栗東",K3="○"),"該当","")</f>
        <v/>
      </c>
      <c r="R3" s="27" t="str">
        <f>IF(Q3="","",COUNTIF($Q$3:Q3,"該当"))</f>
        <v/>
      </c>
      <c r="S3" s="27" t="str">
        <f t="shared" ref="S3:S31" si="2">IF(AND(B3="栗東",L3="○"),"該当","")</f>
        <v/>
      </c>
      <c r="T3" s="27" t="str">
        <f>IF(S3="","",COUNTIF($S$3:S3,"該当"))</f>
        <v/>
      </c>
      <c r="U3" s="27" t="str">
        <f t="shared" ref="U3:U31" si="3">IF(AND(B3="栗東",M3="○"),"該当","")</f>
        <v/>
      </c>
      <c r="V3" s="27" t="str">
        <f>IF(U3="","",COUNTIF($U$3:U3,"該当"))</f>
        <v/>
      </c>
      <c r="W3" s="14" t="str">
        <f>IF(AND($W$2=B3,C3&lt;&gt;"",D3&lt;&gt;"",G3&lt;&gt;"",N3&lt;&gt;"",L3="",M3=""),"該当","")</f>
        <v/>
      </c>
      <c r="X3" s="14" t="str">
        <f>IF(W3="","",COUNTIF($W$3:W3,"該当"))</f>
        <v/>
      </c>
      <c r="Y3" s="14" t="str">
        <f>IF(AND(B3="栗東西",K3="○"),"該当","")</f>
        <v/>
      </c>
      <c r="Z3" s="14" t="str">
        <f>IF(Y3="","",COUNTIF($Y$3:Y3,"該当"))</f>
        <v/>
      </c>
      <c r="AA3" s="14" t="str">
        <f>IF(AND(B3="栗東西",L3="○"),"該当","")</f>
        <v/>
      </c>
      <c r="AB3" s="14" t="str">
        <f>IF(AA3="","",COUNTIF($AA$3:AA3,"該当"))</f>
        <v/>
      </c>
      <c r="AC3" s="14" t="str">
        <f>IF(AND(B3="栗東西",M3="○"),"該当","")</f>
        <v/>
      </c>
      <c r="AD3" s="14" t="str">
        <f>IF(AC3="","",COUNTIF($AC$3:AC3,"該当"))</f>
        <v/>
      </c>
      <c r="AE3" s="28" t="str">
        <f>IF(AND($AE$2=B3,C3&lt;&gt;"",D3&lt;&gt;"",G3&lt;&gt;"",N3&lt;&gt;"",L3="",M3=""),"該当","")</f>
        <v/>
      </c>
      <c r="AF3" s="28" t="str">
        <f>IF(AE3="","",COUNTIF($AE$3:AE3,"該当"))</f>
        <v/>
      </c>
      <c r="AG3" s="28" t="str">
        <f>IF(AND(B3="葉山",K3="○"),"該当","")</f>
        <v/>
      </c>
      <c r="AH3" s="28" t="str">
        <f>IF(AG3="","",COUNTIF($AG$3:AG3,"該当"))</f>
        <v/>
      </c>
      <c r="AI3" s="28" t="str">
        <f>IF(AND(B3="葉山",L3="○"),"該当","")</f>
        <v/>
      </c>
      <c r="AJ3" s="28" t="str">
        <f>IF(AI3="","",COUNTIF($AI$3:AI3,"該当"))</f>
        <v/>
      </c>
      <c r="AK3" s="28" t="str">
        <f>IF(AND(B3="葉山",M3="○"),"該当","")</f>
        <v/>
      </c>
      <c r="AL3" s="28" t="str">
        <f>IF(AK3="","",COUNTIF($AK$3:AK3,"該当"))</f>
        <v/>
      </c>
    </row>
    <row r="4" spans="1:38">
      <c r="A4" s="79">
        <v>2</v>
      </c>
      <c r="B4" s="38"/>
      <c r="C4" s="38"/>
      <c r="D4" s="38"/>
      <c r="E4" s="34"/>
      <c r="F4" s="34"/>
      <c r="G4" s="38"/>
      <c r="H4" s="34"/>
      <c r="I4" s="34"/>
      <c r="J4" s="34"/>
      <c r="K4" s="34"/>
      <c r="L4" s="34"/>
      <c r="M4" s="34"/>
      <c r="N4" s="22" t="str">
        <f t="shared" si="0"/>
        <v>年月</v>
      </c>
      <c r="O4" s="27" t="str">
        <f t="shared" ref="O4:O32" si="4">IF(AND($O$2=B4,C4&lt;&gt;"",D4&lt;&gt;"",G4&lt;&gt;"",N4&lt;&gt;"",L4="",M4=""),"該当","")</f>
        <v/>
      </c>
      <c r="P4" s="27" t="str">
        <f>IF(O4="","",COUNTIF($O$3:O4,"該当"))</f>
        <v/>
      </c>
      <c r="Q4" s="27" t="str">
        <f t="shared" si="1"/>
        <v/>
      </c>
      <c r="R4" s="27" t="str">
        <f>IF(Q4="","",COUNTIF($Q$3:Q4,"該当"))</f>
        <v/>
      </c>
      <c r="S4" s="27" t="str">
        <f t="shared" si="2"/>
        <v/>
      </c>
      <c r="T4" s="27" t="str">
        <f>IF(S4="","",COUNTIF($S$3:S4,"該当"))</f>
        <v/>
      </c>
      <c r="U4" s="27" t="str">
        <f t="shared" si="3"/>
        <v/>
      </c>
      <c r="V4" s="27" t="str">
        <f>IF(U4="","",COUNTIF($U$3:U4,"該当"))</f>
        <v/>
      </c>
      <c r="W4" s="14" t="str">
        <f t="shared" ref="W4:W32" si="5">IF(AND($W$2=B4,C4&lt;&gt;"",D4&lt;&gt;"",G4&lt;&gt;"",N4&lt;&gt;"",L4="",M4=""),"該当","")</f>
        <v/>
      </c>
      <c r="X4" s="14" t="str">
        <f>IF(W4="","",COUNTIF($W$3:W4,"該当"))</f>
        <v/>
      </c>
      <c r="Y4" s="14" t="str">
        <f t="shared" ref="Y4:Y31" si="6">IF(AND(B4="栗東西",K4="○"),"該当","")</f>
        <v/>
      </c>
      <c r="Z4" s="14" t="str">
        <f>IF(Y4="","",COUNTIF($Y$3:Y4,"該当"))</f>
        <v/>
      </c>
      <c r="AA4" s="14" t="str">
        <f t="shared" ref="AA4:AA31" si="7">IF(AND(B4="栗東西",L4="○"),"該当","")</f>
        <v/>
      </c>
      <c r="AB4" s="14" t="str">
        <f>IF(AA4="","",COUNTIF($AA$3:AA4,"該当"))</f>
        <v/>
      </c>
      <c r="AC4" s="14" t="str">
        <f t="shared" ref="AC4:AC31" si="8">IF(AND(B4="栗東西",M4="○"),"該当","")</f>
        <v/>
      </c>
      <c r="AD4" s="14" t="str">
        <f>IF(AC4="","",COUNTIF($AC$3:AC4,"該当"))</f>
        <v/>
      </c>
      <c r="AE4" s="28" t="str">
        <f t="shared" ref="AE4:AE32" si="9">IF(AND($AE$2=B4,C4&lt;&gt;"",D4&lt;&gt;"",G4&lt;&gt;"",N4&lt;&gt;"",L4="",M4=""),"該当","")</f>
        <v/>
      </c>
      <c r="AF4" s="28" t="str">
        <f>IF(AE4="","",COUNTIF($AE$3:AE4,"該当"))</f>
        <v/>
      </c>
      <c r="AG4" s="28" t="str">
        <f t="shared" ref="AG4:AG31" si="10">IF(AND(B4="葉山",K4="○"),"該当","")</f>
        <v/>
      </c>
      <c r="AH4" s="28" t="str">
        <f>IF(AG4="","",COUNTIF($AG$3:AG4,"該当"))</f>
        <v/>
      </c>
      <c r="AI4" s="28" t="str">
        <f t="shared" ref="AI4:AI31" si="11">IF(AND(B4="葉山",L4="○"),"該当","")</f>
        <v/>
      </c>
      <c r="AJ4" s="28" t="str">
        <f>IF(AI4="","",COUNTIF($AI$3:AI4,"該当"))</f>
        <v/>
      </c>
      <c r="AK4" s="28" t="str">
        <f t="shared" ref="AK4:AK31" si="12">IF(AND(B4="葉山",M4="○"),"該当","")</f>
        <v/>
      </c>
      <c r="AL4" s="28" t="str">
        <f>IF(AK4="","",COUNTIF($AK$3:AK4,"該当"))</f>
        <v/>
      </c>
    </row>
    <row r="5" spans="1:38">
      <c r="A5" s="79">
        <v>3</v>
      </c>
      <c r="B5" s="38"/>
      <c r="C5" s="38"/>
      <c r="D5" s="38"/>
      <c r="E5" s="34"/>
      <c r="F5" s="34"/>
      <c r="G5" s="38"/>
      <c r="H5" s="34"/>
      <c r="I5" s="34"/>
      <c r="J5" s="34"/>
      <c r="K5" s="34"/>
      <c r="L5" s="34"/>
      <c r="M5" s="34"/>
      <c r="N5" s="22" t="str">
        <f t="shared" si="0"/>
        <v>年月</v>
      </c>
      <c r="O5" s="27" t="str">
        <f t="shared" si="4"/>
        <v/>
      </c>
      <c r="P5" s="27" t="str">
        <f>IF(O5="","",COUNTIF($O$3:O5,"該当"))</f>
        <v/>
      </c>
      <c r="Q5" s="27" t="str">
        <f t="shared" si="1"/>
        <v/>
      </c>
      <c r="R5" s="27" t="str">
        <f>IF(Q5="","",COUNTIF($Q$3:Q5,"該当"))</f>
        <v/>
      </c>
      <c r="S5" s="27" t="str">
        <f t="shared" si="2"/>
        <v/>
      </c>
      <c r="T5" s="27" t="str">
        <f>IF(S5="","",COUNTIF($S$3:S5,"該当"))</f>
        <v/>
      </c>
      <c r="U5" s="27" t="str">
        <f t="shared" si="3"/>
        <v/>
      </c>
      <c r="V5" s="27" t="str">
        <f>IF(U5="","",COUNTIF($U$3:U5,"該当"))</f>
        <v/>
      </c>
      <c r="W5" s="14" t="str">
        <f t="shared" si="5"/>
        <v/>
      </c>
      <c r="X5" s="14" t="str">
        <f>IF(W5="","",COUNTIF($W$3:W5,"該当"))</f>
        <v/>
      </c>
      <c r="Y5" s="14" t="str">
        <f t="shared" si="6"/>
        <v/>
      </c>
      <c r="Z5" s="14" t="str">
        <f>IF(Y5="","",COUNTIF($Y$3:Y5,"該当"))</f>
        <v/>
      </c>
      <c r="AA5" s="14" t="str">
        <f t="shared" si="7"/>
        <v/>
      </c>
      <c r="AB5" s="14" t="str">
        <f>IF(AA5="","",COUNTIF($AA$3:AA5,"該当"))</f>
        <v/>
      </c>
      <c r="AC5" s="14" t="str">
        <f t="shared" si="8"/>
        <v/>
      </c>
      <c r="AD5" s="14" t="str">
        <f>IF(AC5="","",COUNTIF($AC$3:AC5,"該当"))</f>
        <v/>
      </c>
      <c r="AE5" s="28" t="str">
        <f t="shared" si="9"/>
        <v/>
      </c>
      <c r="AF5" s="28" t="str">
        <f>IF(AE5="","",COUNTIF($AE$3:AE5,"該当"))</f>
        <v/>
      </c>
      <c r="AG5" s="28" t="str">
        <f t="shared" si="10"/>
        <v/>
      </c>
      <c r="AH5" s="28" t="str">
        <f>IF(AG5="","",COUNTIF($AG$3:AG5,"該当"))</f>
        <v/>
      </c>
      <c r="AI5" s="28" t="str">
        <f t="shared" si="11"/>
        <v/>
      </c>
      <c r="AJ5" s="28" t="str">
        <f>IF(AI5="","",COUNTIF($AI$3:AI5,"該当"))</f>
        <v/>
      </c>
      <c r="AK5" s="28" t="str">
        <f t="shared" si="12"/>
        <v/>
      </c>
      <c r="AL5" s="28" t="str">
        <f>IF(AK5="","",COUNTIF($AK$3:AK5,"該当"))</f>
        <v/>
      </c>
    </row>
    <row r="6" spans="1:38">
      <c r="A6" s="79">
        <v>4</v>
      </c>
      <c r="B6" s="38"/>
      <c r="C6" s="38"/>
      <c r="D6" s="38"/>
      <c r="E6" s="34"/>
      <c r="F6" s="34"/>
      <c r="G6" s="38"/>
      <c r="H6" s="34"/>
      <c r="I6" s="34"/>
      <c r="J6" s="34"/>
      <c r="K6" s="34"/>
      <c r="L6" s="34"/>
      <c r="M6" s="34"/>
      <c r="N6" s="22" t="str">
        <f t="shared" si="0"/>
        <v>年月</v>
      </c>
      <c r="O6" s="27" t="str">
        <f t="shared" si="4"/>
        <v/>
      </c>
      <c r="P6" s="27" t="str">
        <f>IF(O6="","",COUNTIF($O$3:O6,"該当"))</f>
        <v/>
      </c>
      <c r="Q6" s="27" t="str">
        <f t="shared" si="1"/>
        <v/>
      </c>
      <c r="R6" s="27" t="str">
        <f>IF(Q6="","",COUNTIF($Q$3:Q6,"該当"))</f>
        <v/>
      </c>
      <c r="S6" s="27" t="str">
        <f t="shared" si="2"/>
        <v/>
      </c>
      <c r="T6" s="27" t="str">
        <f>IF(S6="","",COUNTIF($S$3:S6,"該当"))</f>
        <v/>
      </c>
      <c r="U6" s="27" t="str">
        <f t="shared" si="3"/>
        <v/>
      </c>
      <c r="V6" s="27" t="str">
        <f>IF(U6="","",COUNTIF($U$3:U6,"該当"))</f>
        <v/>
      </c>
      <c r="W6" s="14" t="str">
        <f t="shared" si="5"/>
        <v/>
      </c>
      <c r="X6" s="14" t="str">
        <f>IF(W6="","",COUNTIF($W$3:W6,"該当"))</f>
        <v/>
      </c>
      <c r="Y6" s="14" t="str">
        <f t="shared" si="6"/>
        <v/>
      </c>
      <c r="Z6" s="14" t="str">
        <f>IF(Y6="","",COUNTIF($Y$3:Y6,"該当"))</f>
        <v/>
      </c>
      <c r="AA6" s="14" t="str">
        <f t="shared" si="7"/>
        <v/>
      </c>
      <c r="AB6" s="14" t="str">
        <f>IF(AA6="","",COUNTIF($AA$3:AA6,"該当"))</f>
        <v/>
      </c>
      <c r="AC6" s="14" t="str">
        <f t="shared" si="8"/>
        <v/>
      </c>
      <c r="AD6" s="14" t="str">
        <f>IF(AC6="","",COUNTIF($AC$3:AC6,"該当"))</f>
        <v/>
      </c>
      <c r="AE6" s="28" t="str">
        <f t="shared" si="9"/>
        <v/>
      </c>
      <c r="AF6" s="28" t="str">
        <f>IF(AE6="","",COUNTIF($AE$3:AE6,"該当"))</f>
        <v/>
      </c>
      <c r="AG6" s="28" t="str">
        <f t="shared" si="10"/>
        <v/>
      </c>
      <c r="AH6" s="28" t="str">
        <f>IF(AG6="","",COUNTIF($AG$3:AG6,"該当"))</f>
        <v/>
      </c>
      <c r="AI6" s="28" t="str">
        <f t="shared" si="11"/>
        <v/>
      </c>
      <c r="AJ6" s="28" t="str">
        <f>IF(AI6="","",COUNTIF($AI$3:AI6,"該当"))</f>
        <v/>
      </c>
      <c r="AK6" s="28" t="str">
        <f t="shared" si="12"/>
        <v/>
      </c>
      <c r="AL6" s="28" t="str">
        <f>IF(AK6="","",COUNTIF($AK$3:AK6,"該当"))</f>
        <v/>
      </c>
    </row>
    <row r="7" spans="1:38">
      <c r="A7" s="79">
        <v>5</v>
      </c>
      <c r="B7" s="38"/>
      <c r="C7" s="38"/>
      <c r="D7" s="38"/>
      <c r="E7" s="34"/>
      <c r="F7" s="34"/>
      <c r="G7" s="38"/>
      <c r="H7" s="34"/>
      <c r="I7" s="34"/>
      <c r="J7" s="34"/>
      <c r="K7" s="34"/>
      <c r="L7" s="34"/>
      <c r="M7" s="34"/>
      <c r="N7" s="22" t="str">
        <f t="shared" si="0"/>
        <v>年月</v>
      </c>
      <c r="O7" s="27" t="str">
        <f t="shared" si="4"/>
        <v/>
      </c>
      <c r="P7" s="27" t="str">
        <f>IF(O7="","",COUNTIF($O$3:O7,"該当"))</f>
        <v/>
      </c>
      <c r="Q7" s="27" t="str">
        <f t="shared" si="1"/>
        <v/>
      </c>
      <c r="R7" s="27" t="str">
        <f>IF(Q7="","",COUNTIF($Q$3:Q7,"該当"))</f>
        <v/>
      </c>
      <c r="S7" s="27" t="str">
        <f t="shared" si="2"/>
        <v/>
      </c>
      <c r="T7" s="27" t="str">
        <f>IF(S7="","",COUNTIF($S$3:S7,"該当"))</f>
        <v/>
      </c>
      <c r="U7" s="27" t="str">
        <f t="shared" si="3"/>
        <v/>
      </c>
      <c r="V7" s="27" t="str">
        <f>IF(U7="","",COUNTIF($U$3:U7,"該当"))</f>
        <v/>
      </c>
      <c r="W7" s="14" t="str">
        <f t="shared" si="5"/>
        <v/>
      </c>
      <c r="X7" s="14" t="str">
        <f>IF(W7="","",COUNTIF($W$3:W7,"該当"))</f>
        <v/>
      </c>
      <c r="Y7" s="14" t="str">
        <f t="shared" si="6"/>
        <v/>
      </c>
      <c r="Z7" s="14" t="str">
        <f>IF(Y7="","",COUNTIF($Y$3:Y7,"該当"))</f>
        <v/>
      </c>
      <c r="AA7" s="14" t="str">
        <f t="shared" si="7"/>
        <v/>
      </c>
      <c r="AB7" s="14" t="str">
        <f>IF(AA7="","",COUNTIF($AA$3:AA7,"該当"))</f>
        <v/>
      </c>
      <c r="AC7" s="14" t="str">
        <f t="shared" si="8"/>
        <v/>
      </c>
      <c r="AD7" s="14" t="str">
        <f>IF(AC7="","",COUNTIF($AC$3:AC7,"該当"))</f>
        <v/>
      </c>
      <c r="AE7" s="28" t="str">
        <f t="shared" si="9"/>
        <v/>
      </c>
      <c r="AF7" s="28" t="str">
        <f>IF(AE7="","",COUNTIF($AE$3:AE7,"該当"))</f>
        <v/>
      </c>
      <c r="AG7" s="28" t="str">
        <f t="shared" si="10"/>
        <v/>
      </c>
      <c r="AH7" s="28" t="str">
        <f>IF(AG7="","",COUNTIF($AG$3:AG7,"該当"))</f>
        <v/>
      </c>
      <c r="AI7" s="28" t="str">
        <f t="shared" si="11"/>
        <v/>
      </c>
      <c r="AJ7" s="28" t="str">
        <f>IF(AI7="","",COUNTIF($AI$3:AI7,"該当"))</f>
        <v/>
      </c>
      <c r="AK7" s="28" t="str">
        <f t="shared" si="12"/>
        <v/>
      </c>
      <c r="AL7" s="28" t="str">
        <f>IF(AK7="","",COUNTIF($AK$3:AK7,"該当"))</f>
        <v/>
      </c>
    </row>
    <row r="8" spans="1:38">
      <c r="A8" s="79">
        <v>6</v>
      </c>
      <c r="B8" s="38"/>
      <c r="C8" s="38"/>
      <c r="D8" s="38"/>
      <c r="E8" s="34"/>
      <c r="F8" s="34"/>
      <c r="G8" s="38"/>
      <c r="H8" s="34"/>
      <c r="I8" s="34"/>
      <c r="J8" s="34"/>
      <c r="K8" s="34"/>
      <c r="L8" s="34"/>
      <c r="M8" s="34"/>
      <c r="N8" s="22" t="str">
        <f t="shared" si="0"/>
        <v>年月</v>
      </c>
      <c r="O8" s="27" t="str">
        <f t="shared" si="4"/>
        <v/>
      </c>
      <c r="P8" s="27" t="str">
        <f>IF(O8="","",COUNTIF($O$3:O8,"該当"))</f>
        <v/>
      </c>
      <c r="Q8" s="27" t="str">
        <f t="shared" si="1"/>
        <v/>
      </c>
      <c r="R8" s="27" t="str">
        <f>IF(Q8="","",COUNTIF($Q$3:Q8,"該当"))</f>
        <v/>
      </c>
      <c r="S8" s="27" t="str">
        <f t="shared" si="2"/>
        <v/>
      </c>
      <c r="T8" s="27" t="str">
        <f>IF(S8="","",COUNTIF($S$3:S8,"該当"))</f>
        <v/>
      </c>
      <c r="U8" s="27" t="str">
        <f t="shared" si="3"/>
        <v/>
      </c>
      <c r="V8" s="27" t="str">
        <f>IF(U8="","",COUNTIF($U$3:U8,"該当"))</f>
        <v/>
      </c>
      <c r="W8" s="14" t="str">
        <f t="shared" si="5"/>
        <v/>
      </c>
      <c r="X8" s="14" t="str">
        <f>IF(W8="","",COUNTIF($W$3:W8,"該当"))</f>
        <v/>
      </c>
      <c r="Y8" s="14" t="str">
        <f t="shared" si="6"/>
        <v/>
      </c>
      <c r="Z8" s="14" t="str">
        <f>IF(Y8="","",COUNTIF($Y$3:Y8,"該当"))</f>
        <v/>
      </c>
      <c r="AA8" s="14" t="str">
        <f t="shared" si="7"/>
        <v/>
      </c>
      <c r="AB8" s="14" t="str">
        <f>IF(AA8="","",COUNTIF($AA$3:AA8,"該当"))</f>
        <v/>
      </c>
      <c r="AC8" s="14" t="str">
        <f t="shared" si="8"/>
        <v/>
      </c>
      <c r="AD8" s="14" t="str">
        <f>IF(AC8="","",COUNTIF($AC$3:AC8,"該当"))</f>
        <v/>
      </c>
      <c r="AE8" s="28" t="str">
        <f t="shared" si="9"/>
        <v/>
      </c>
      <c r="AF8" s="28" t="str">
        <f>IF(AE8="","",COUNTIF($AE$3:AE8,"該当"))</f>
        <v/>
      </c>
      <c r="AG8" s="28" t="str">
        <f t="shared" si="10"/>
        <v/>
      </c>
      <c r="AH8" s="28" t="str">
        <f>IF(AG8="","",COUNTIF($AG$3:AG8,"該当"))</f>
        <v/>
      </c>
      <c r="AI8" s="28" t="str">
        <f t="shared" si="11"/>
        <v/>
      </c>
      <c r="AJ8" s="28" t="str">
        <f>IF(AI8="","",COUNTIF($AI$3:AI8,"該当"))</f>
        <v/>
      </c>
      <c r="AK8" s="28" t="str">
        <f t="shared" si="12"/>
        <v/>
      </c>
      <c r="AL8" s="28" t="str">
        <f>IF(AK8="","",COUNTIF($AK$3:AK8,"該当"))</f>
        <v/>
      </c>
    </row>
    <row r="9" spans="1:38">
      <c r="A9" s="79">
        <v>7</v>
      </c>
      <c r="B9" s="38"/>
      <c r="C9" s="38"/>
      <c r="D9" s="38"/>
      <c r="E9" s="34"/>
      <c r="F9" s="34"/>
      <c r="G9" s="38"/>
      <c r="H9" s="34"/>
      <c r="I9" s="34"/>
      <c r="J9" s="34"/>
      <c r="K9" s="34"/>
      <c r="L9" s="34"/>
      <c r="M9" s="34"/>
      <c r="N9" s="22" t="str">
        <f t="shared" si="0"/>
        <v>年月</v>
      </c>
      <c r="O9" s="27" t="str">
        <f t="shared" si="4"/>
        <v/>
      </c>
      <c r="P9" s="27" t="str">
        <f>IF(O9="","",COUNTIF($O$3:O9,"該当"))</f>
        <v/>
      </c>
      <c r="Q9" s="27" t="str">
        <f t="shared" si="1"/>
        <v/>
      </c>
      <c r="R9" s="27" t="str">
        <f>IF(Q9="","",COUNTIF($Q$3:Q9,"該当"))</f>
        <v/>
      </c>
      <c r="S9" s="27" t="str">
        <f t="shared" si="2"/>
        <v/>
      </c>
      <c r="T9" s="27" t="str">
        <f>IF(S9="","",COUNTIF($S$3:S9,"該当"))</f>
        <v/>
      </c>
      <c r="U9" s="27" t="str">
        <f t="shared" si="3"/>
        <v/>
      </c>
      <c r="V9" s="27" t="str">
        <f>IF(U9="","",COUNTIF($U$3:U9,"該当"))</f>
        <v/>
      </c>
      <c r="W9" s="14" t="str">
        <f t="shared" si="5"/>
        <v/>
      </c>
      <c r="X9" s="14" t="str">
        <f>IF(W9="","",COUNTIF($W$3:W9,"該当"))</f>
        <v/>
      </c>
      <c r="Y9" s="14" t="str">
        <f t="shared" si="6"/>
        <v/>
      </c>
      <c r="Z9" s="14" t="str">
        <f>IF(Y9="","",COUNTIF($Y$3:Y9,"該当"))</f>
        <v/>
      </c>
      <c r="AA9" s="14" t="str">
        <f t="shared" si="7"/>
        <v/>
      </c>
      <c r="AB9" s="14" t="str">
        <f>IF(AA9="","",COUNTIF($AA$3:AA9,"該当"))</f>
        <v/>
      </c>
      <c r="AC9" s="14" t="str">
        <f t="shared" si="8"/>
        <v/>
      </c>
      <c r="AD9" s="14" t="str">
        <f>IF(AC9="","",COUNTIF($AC$3:AC9,"該当"))</f>
        <v/>
      </c>
      <c r="AE9" s="28" t="str">
        <f t="shared" si="9"/>
        <v/>
      </c>
      <c r="AF9" s="28" t="str">
        <f>IF(AE9="","",COUNTIF($AE$3:AE9,"該当"))</f>
        <v/>
      </c>
      <c r="AG9" s="28" t="str">
        <f t="shared" si="10"/>
        <v/>
      </c>
      <c r="AH9" s="28" t="str">
        <f>IF(AG9="","",COUNTIF($AG$3:AG9,"該当"))</f>
        <v/>
      </c>
      <c r="AI9" s="28" t="str">
        <f t="shared" si="11"/>
        <v/>
      </c>
      <c r="AJ9" s="28" t="str">
        <f>IF(AI9="","",COUNTIF($AI$3:AI9,"該当"))</f>
        <v/>
      </c>
      <c r="AK9" s="28" t="str">
        <f t="shared" si="12"/>
        <v/>
      </c>
      <c r="AL9" s="28" t="str">
        <f>IF(AK9="","",COUNTIF($AK$3:AK9,"該当"))</f>
        <v/>
      </c>
    </row>
    <row r="10" spans="1:38">
      <c r="A10" s="79">
        <v>8</v>
      </c>
      <c r="B10" s="38"/>
      <c r="C10" s="38"/>
      <c r="D10" s="38"/>
      <c r="E10" s="34"/>
      <c r="F10" s="34"/>
      <c r="G10" s="38"/>
      <c r="H10" s="34"/>
      <c r="I10" s="34"/>
      <c r="J10" s="34"/>
      <c r="K10" s="34"/>
      <c r="L10" s="34"/>
      <c r="M10" s="34"/>
      <c r="N10" s="22" t="str">
        <f t="shared" si="0"/>
        <v>年月</v>
      </c>
      <c r="O10" s="27" t="str">
        <f t="shared" si="4"/>
        <v/>
      </c>
      <c r="P10" s="27" t="str">
        <f>IF(O10="","",COUNTIF($O$3:O10,"該当"))</f>
        <v/>
      </c>
      <c r="Q10" s="27" t="str">
        <f t="shared" si="1"/>
        <v/>
      </c>
      <c r="R10" s="27" t="str">
        <f>IF(Q10="","",COUNTIF($Q$3:Q10,"該当"))</f>
        <v/>
      </c>
      <c r="S10" s="27" t="str">
        <f t="shared" si="2"/>
        <v/>
      </c>
      <c r="T10" s="27" t="str">
        <f>IF(S10="","",COUNTIF($S$3:S10,"該当"))</f>
        <v/>
      </c>
      <c r="U10" s="27" t="str">
        <f t="shared" si="3"/>
        <v/>
      </c>
      <c r="V10" s="27" t="str">
        <f>IF(U10="","",COUNTIF($U$3:U10,"該当"))</f>
        <v/>
      </c>
      <c r="W10" s="14" t="str">
        <f t="shared" si="5"/>
        <v/>
      </c>
      <c r="X10" s="14" t="str">
        <f>IF(W10="","",COUNTIF($W$3:W10,"該当"))</f>
        <v/>
      </c>
      <c r="Y10" s="14" t="str">
        <f t="shared" si="6"/>
        <v/>
      </c>
      <c r="Z10" s="14" t="str">
        <f>IF(Y10="","",COUNTIF($Y$3:Y10,"該当"))</f>
        <v/>
      </c>
      <c r="AA10" s="14" t="str">
        <f t="shared" si="7"/>
        <v/>
      </c>
      <c r="AB10" s="14" t="str">
        <f>IF(AA10="","",COUNTIF($AA$3:AA10,"該当"))</f>
        <v/>
      </c>
      <c r="AC10" s="14" t="str">
        <f t="shared" si="8"/>
        <v/>
      </c>
      <c r="AD10" s="14" t="str">
        <f>IF(AC10="","",COUNTIF($AC$3:AC10,"該当"))</f>
        <v/>
      </c>
      <c r="AE10" s="28" t="str">
        <f t="shared" si="9"/>
        <v/>
      </c>
      <c r="AF10" s="28" t="str">
        <f>IF(AE10="","",COUNTIF($AE$3:AE10,"該当"))</f>
        <v/>
      </c>
      <c r="AG10" s="28" t="str">
        <f t="shared" si="10"/>
        <v/>
      </c>
      <c r="AH10" s="28" t="str">
        <f>IF(AG10="","",COUNTIF($AG$3:AG10,"該当"))</f>
        <v/>
      </c>
      <c r="AI10" s="28" t="str">
        <f t="shared" si="11"/>
        <v/>
      </c>
      <c r="AJ10" s="28" t="str">
        <f>IF(AI10="","",COUNTIF($AI$3:AI10,"該当"))</f>
        <v/>
      </c>
      <c r="AK10" s="28" t="str">
        <f t="shared" si="12"/>
        <v/>
      </c>
      <c r="AL10" s="28" t="str">
        <f>IF(AK10="","",COUNTIF($AK$3:AK10,"該当"))</f>
        <v/>
      </c>
    </row>
    <row r="11" spans="1:38">
      <c r="A11" s="79">
        <v>9</v>
      </c>
      <c r="B11" s="38"/>
      <c r="C11" s="38"/>
      <c r="D11" s="38"/>
      <c r="E11" s="34"/>
      <c r="F11" s="34"/>
      <c r="G11" s="38"/>
      <c r="H11" s="34"/>
      <c r="I11" s="34"/>
      <c r="J11" s="34"/>
      <c r="K11" s="34"/>
      <c r="L11" s="34"/>
      <c r="M11" s="34"/>
      <c r="N11" s="22" t="str">
        <f t="shared" si="0"/>
        <v>年月</v>
      </c>
      <c r="O11" s="27" t="str">
        <f t="shared" si="4"/>
        <v/>
      </c>
      <c r="P11" s="27" t="str">
        <f>IF(O11="","",COUNTIF($O$3:O11,"該当"))</f>
        <v/>
      </c>
      <c r="Q11" s="27" t="str">
        <f t="shared" si="1"/>
        <v/>
      </c>
      <c r="R11" s="27" t="str">
        <f>IF(Q11="","",COUNTIF($Q$3:Q11,"該当"))</f>
        <v/>
      </c>
      <c r="S11" s="27" t="str">
        <f t="shared" si="2"/>
        <v/>
      </c>
      <c r="T11" s="27" t="str">
        <f>IF(S11="","",COUNTIF($S$3:S11,"該当"))</f>
        <v/>
      </c>
      <c r="U11" s="27" t="str">
        <f t="shared" si="3"/>
        <v/>
      </c>
      <c r="V11" s="27" t="str">
        <f>IF(U11="","",COUNTIF($U$3:U11,"該当"))</f>
        <v/>
      </c>
      <c r="W11" s="14" t="str">
        <f t="shared" si="5"/>
        <v/>
      </c>
      <c r="X11" s="14" t="str">
        <f>IF(W11="","",COUNTIF($W$3:W11,"該当"))</f>
        <v/>
      </c>
      <c r="Y11" s="14" t="str">
        <f t="shared" si="6"/>
        <v/>
      </c>
      <c r="Z11" s="14" t="str">
        <f>IF(Y11="","",COUNTIF($Y$3:Y11,"該当"))</f>
        <v/>
      </c>
      <c r="AA11" s="14" t="str">
        <f t="shared" si="7"/>
        <v/>
      </c>
      <c r="AB11" s="14" t="str">
        <f>IF(AA11="","",COUNTIF($AA$3:AA11,"該当"))</f>
        <v/>
      </c>
      <c r="AC11" s="14" t="str">
        <f t="shared" si="8"/>
        <v/>
      </c>
      <c r="AD11" s="14" t="str">
        <f>IF(AC11="","",COUNTIF($AC$3:AC11,"該当"))</f>
        <v/>
      </c>
      <c r="AE11" s="28" t="str">
        <f t="shared" si="9"/>
        <v/>
      </c>
      <c r="AF11" s="28" t="str">
        <f>IF(AE11="","",COUNTIF($AE$3:AE11,"該当"))</f>
        <v/>
      </c>
      <c r="AG11" s="28" t="str">
        <f t="shared" si="10"/>
        <v/>
      </c>
      <c r="AH11" s="28" t="str">
        <f>IF(AG11="","",COUNTIF($AG$3:AG11,"該当"))</f>
        <v/>
      </c>
      <c r="AI11" s="28" t="str">
        <f t="shared" si="11"/>
        <v/>
      </c>
      <c r="AJ11" s="28" t="str">
        <f>IF(AI11="","",COUNTIF($AI$3:AI11,"該当"))</f>
        <v/>
      </c>
      <c r="AK11" s="28" t="str">
        <f t="shared" si="12"/>
        <v/>
      </c>
      <c r="AL11" s="28" t="str">
        <f>IF(AK11="","",COUNTIF($AK$3:AK11,"該当"))</f>
        <v/>
      </c>
    </row>
    <row r="12" spans="1:38">
      <c r="A12" s="79">
        <v>10</v>
      </c>
      <c r="B12" s="38"/>
      <c r="C12" s="38"/>
      <c r="D12" s="38"/>
      <c r="E12" s="34"/>
      <c r="F12" s="34"/>
      <c r="G12" s="38"/>
      <c r="H12" s="34"/>
      <c r="I12" s="34"/>
      <c r="J12" s="34"/>
      <c r="K12" s="34"/>
      <c r="L12" s="34"/>
      <c r="M12" s="34"/>
      <c r="N12" s="22" t="str">
        <f t="shared" si="0"/>
        <v>年月</v>
      </c>
      <c r="O12" s="27" t="str">
        <f t="shared" si="4"/>
        <v/>
      </c>
      <c r="P12" s="27" t="str">
        <f>IF(O12="","",COUNTIF($O$3:O12,"該当"))</f>
        <v/>
      </c>
      <c r="Q12" s="27" t="str">
        <f t="shared" si="1"/>
        <v/>
      </c>
      <c r="R12" s="27" t="str">
        <f>IF(Q12="","",COUNTIF($Q$3:Q12,"該当"))</f>
        <v/>
      </c>
      <c r="S12" s="27" t="str">
        <f t="shared" si="2"/>
        <v/>
      </c>
      <c r="T12" s="27" t="str">
        <f>IF(S12="","",COUNTIF($S$3:S12,"該当"))</f>
        <v/>
      </c>
      <c r="U12" s="27" t="str">
        <f t="shared" si="3"/>
        <v/>
      </c>
      <c r="V12" s="27" t="str">
        <f>IF(U12="","",COUNTIF($U$3:U12,"該当"))</f>
        <v/>
      </c>
      <c r="W12" s="14" t="str">
        <f t="shared" si="5"/>
        <v/>
      </c>
      <c r="X12" s="14" t="str">
        <f>IF(W12="","",COUNTIF($W$3:W12,"該当"))</f>
        <v/>
      </c>
      <c r="Y12" s="14" t="str">
        <f t="shared" si="6"/>
        <v/>
      </c>
      <c r="Z12" s="14" t="str">
        <f>IF(Y12="","",COUNTIF($Y$3:Y12,"該当"))</f>
        <v/>
      </c>
      <c r="AA12" s="14" t="str">
        <f t="shared" si="7"/>
        <v/>
      </c>
      <c r="AB12" s="14" t="str">
        <f>IF(AA12="","",COUNTIF($AA$3:AA12,"該当"))</f>
        <v/>
      </c>
      <c r="AC12" s="14" t="str">
        <f t="shared" si="8"/>
        <v/>
      </c>
      <c r="AD12" s="14" t="str">
        <f>IF(AC12="","",COUNTIF($AC$3:AC12,"該当"))</f>
        <v/>
      </c>
      <c r="AE12" s="28" t="str">
        <f t="shared" si="9"/>
        <v/>
      </c>
      <c r="AF12" s="28" t="str">
        <f>IF(AE12="","",COUNTIF($AE$3:AE12,"該当"))</f>
        <v/>
      </c>
      <c r="AG12" s="28" t="str">
        <f t="shared" si="10"/>
        <v/>
      </c>
      <c r="AH12" s="28" t="str">
        <f>IF(AG12="","",COUNTIF($AG$3:AG12,"該当"))</f>
        <v/>
      </c>
      <c r="AI12" s="28" t="str">
        <f t="shared" si="11"/>
        <v/>
      </c>
      <c r="AJ12" s="28" t="str">
        <f>IF(AI12="","",COUNTIF($AI$3:AI12,"該当"))</f>
        <v/>
      </c>
      <c r="AK12" s="28" t="str">
        <f t="shared" si="12"/>
        <v/>
      </c>
      <c r="AL12" s="28" t="str">
        <f>IF(AK12="","",COUNTIF($AK$3:AK12,"該当"))</f>
        <v/>
      </c>
    </row>
    <row r="13" spans="1:38">
      <c r="A13" s="79">
        <v>11</v>
      </c>
      <c r="B13" s="38"/>
      <c r="C13" s="38"/>
      <c r="D13" s="38"/>
      <c r="E13" s="34"/>
      <c r="F13" s="34"/>
      <c r="G13" s="38"/>
      <c r="H13" s="34"/>
      <c r="I13" s="34"/>
      <c r="J13" s="34"/>
      <c r="K13" s="34"/>
      <c r="L13" s="34"/>
      <c r="M13" s="34"/>
      <c r="N13" s="22" t="str">
        <f t="shared" si="0"/>
        <v>年月</v>
      </c>
      <c r="O13" s="27" t="str">
        <f t="shared" si="4"/>
        <v/>
      </c>
      <c r="P13" s="27" t="str">
        <f>IF(O13="","",COUNTIF($O$3:O13,"該当"))</f>
        <v/>
      </c>
      <c r="Q13" s="27" t="str">
        <f t="shared" si="1"/>
        <v/>
      </c>
      <c r="R13" s="27" t="str">
        <f>IF(Q13="","",COUNTIF($Q$3:Q13,"該当"))</f>
        <v/>
      </c>
      <c r="S13" s="27" t="str">
        <f t="shared" si="2"/>
        <v/>
      </c>
      <c r="T13" s="27" t="str">
        <f>IF(S13="","",COUNTIF($S$3:S13,"該当"))</f>
        <v/>
      </c>
      <c r="U13" s="27" t="str">
        <f t="shared" si="3"/>
        <v/>
      </c>
      <c r="V13" s="27" t="str">
        <f>IF(U13="","",COUNTIF($U$3:U13,"該当"))</f>
        <v/>
      </c>
      <c r="W13" s="14" t="str">
        <f t="shared" si="5"/>
        <v/>
      </c>
      <c r="X13" s="14" t="str">
        <f>IF(W13="","",COUNTIF($W$3:W13,"該当"))</f>
        <v/>
      </c>
      <c r="Y13" s="14" t="str">
        <f t="shared" si="6"/>
        <v/>
      </c>
      <c r="Z13" s="14" t="str">
        <f>IF(Y13="","",COUNTIF($Y$3:Y13,"該当"))</f>
        <v/>
      </c>
      <c r="AA13" s="14" t="str">
        <f t="shared" si="7"/>
        <v/>
      </c>
      <c r="AB13" s="14" t="str">
        <f>IF(AA13="","",COUNTIF($AA$3:AA13,"該当"))</f>
        <v/>
      </c>
      <c r="AC13" s="14" t="str">
        <f t="shared" si="8"/>
        <v/>
      </c>
      <c r="AD13" s="14" t="str">
        <f>IF(AC13="","",COUNTIF($AC$3:AC13,"該当"))</f>
        <v/>
      </c>
      <c r="AE13" s="28" t="str">
        <f t="shared" si="9"/>
        <v/>
      </c>
      <c r="AF13" s="28" t="str">
        <f>IF(AE13="","",COUNTIF($AE$3:AE13,"該当"))</f>
        <v/>
      </c>
      <c r="AG13" s="28" t="str">
        <f t="shared" si="10"/>
        <v/>
      </c>
      <c r="AH13" s="28" t="str">
        <f>IF(AG13="","",COUNTIF($AG$3:AG13,"該当"))</f>
        <v/>
      </c>
      <c r="AI13" s="28" t="str">
        <f t="shared" si="11"/>
        <v/>
      </c>
      <c r="AJ13" s="28" t="str">
        <f>IF(AI13="","",COUNTIF($AI$3:AI13,"該当"))</f>
        <v/>
      </c>
      <c r="AK13" s="28" t="str">
        <f t="shared" si="12"/>
        <v/>
      </c>
      <c r="AL13" s="28" t="str">
        <f>IF(AK13="","",COUNTIF($AK$3:AK13,"該当"))</f>
        <v/>
      </c>
    </row>
    <row r="14" spans="1:38">
      <c r="A14" s="79">
        <v>12</v>
      </c>
      <c r="B14" s="38"/>
      <c r="C14" s="38"/>
      <c r="D14" s="38"/>
      <c r="E14" s="34"/>
      <c r="F14" s="34"/>
      <c r="G14" s="38"/>
      <c r="H14" s="34"/>
      <c r="I14" s="34"/>
      <c r="J14" s="34"/>
      <c r="K14" s="34"/>
      <c r="L14" s="34"/>
      <c r="M14" s="34"/>
      <c r="N14" s="22" t="str">
        <f t="shared" si="0"/>
        <v>年月</v>
      </c>
      <c r="O14" s="27" t="str">
        <f t="shared" si="4"/>
        <v/>
      </c>
      <c r="P14" s="27" t="str">
        <f>IF(O14="","",COUNTIF($O$3:O14,"該当"))</f>
        <v/>
      </c>
      <c r="Q14" s="27" t="str">
        <f t="shared" si="1"/>
        <v/>
      </c>
      <c r="R14" s="27" t="str">
        <f>IF(Q14="","",COUNTIF($Q$3:Q14,"該当"))</f>
        <v/>
      </c>
      <c r="S14" s="27" t="str">
        <f t="shared" si="2"/>
        <v/>
      </c>
      <c r="T14" s="27" t="str">
        <f>IF(S14="","",COUNTIF($S$3:S14,"該当"))</f>
        <v/>
      </c>
      <c r="U14" s="27" t="str">
        <f t="shared" si="3"/>
        <v/>
      </c>
      <c r="V14" s="27" t="str">
        <f>IF(U14="","",COUNTIF($U$3:U14,"該当"))</f>
        <v/>
      </c>
      <c r="W14" s="14" t="str">
        <f t="shared" si="5"/>
        <v/>
      </c>
      <c r="X14" s="14" t="str">
        <f>IF(W14="","",COUNTIF($W$3:W14,"該当"))</f>
        <v/>
      </c>
      <c r="Y14" s="14" t="str">
        <f t="shared" si="6"/>
        <v/>
      </c>
      <c r="Z14" s="14" t="str">
        <f>IF(Y14="","",COUNTIF($Y$3:Y14,"該当"))</f>
        <v/>
      </c>
      <c r="AA14" s="14" t="str">
        <f t="shared" si="7"/>
        <v/>
      </c>
      <c r="AB14" s="14" t="str">
        <f>IF(AA14="","",COUNTIF($AA$3:AA14,"該当"))</f>
        <v/>
      </c>
      <c r="AC14" s="14" t="str">
        <f t="shared" si="8"/>
        <v/>
      </c>
      <c r="AD14" s="14" t="str">
        <f>IF(AC14="","",COUNTIF($AC$3:AC14,"該当"))</f>
        <v/>
      </c>
      <c r="AE14" s="28" t="str">
        <f t="shared" si="9"/>
        <v/>
      </c>
      <c r="AF14" s="28" t="str">
        <f>IF(AE14="","",COUNTIF($AE$3:AE14,"該当"))</f>
        <v/>
      </c>
      <c r="AG14" s="28" t="str">
        <f t="shared" si="10"/>
        <v/>
      </c>
      <c r="AH14" s="28" t="str">
        <f>IF(AG14="","",COUNTIF($AG$3:AG14,"該当"))</f>
        <v/>
      </c>
      <c r="AI14" s="28" t="str">
        <f t="shared" si="11"/>
        <v/>
      </c>
      <c r="AJ14" s="28" t="str">
        <f>IF(AI14="","",COUNTIF($AI$3:AI14,"該当"))</f>
        <v/>
      </c>
      <c r="AK14" s="28" t="str">
        <f t="shared" si="12"/>
        <v/>
      </c>
      <c r="AL14" s="28" t="str">
        <f>IF(AK14="","",COUNTIF($AK$3:AK14,"該当"))</f>
        <v/>
      </c>
    </row>
    <row r="15" spans="1:38">
      <c r="A15" s="79">
        <v>13</v>
      </c>
      <c r="B15" s="38"/>
      <c r="C15" s="38"/>
      <c r="D15" s="38"/>
      <c r="E15" s="34"/>
      <c r="F15" s="34"/>
      <c r="G15" s="38"/>
      <c r="H15" s="34"/>
      <c r="I15" s="34"/>
      <c r="J15" s="34"/>
      <c r="K15" s="34"/>
      <c r="L15" s="34"/>
      <c r="M15" s="34"/>
      <c r="N15" s="22" t="str">
        <f t="shared" si="0"/>
        <v>年月</v>
      </c>
      <c r="O15" s="27" t="str">
        <f t="shared" si="4"/>
        <v/>
      </c>
      <c r="P15" s="27" t="str">
        <f>IF(O15="","",COUNTIF($O$3:O15,"該当"))</f>
        <v/>
      </c>
      <c r="Q15" s="27" t="str">
        <f t="shared" si="1"/>
        <v/>
      </c>
      <c r="R15" s="27" t="str">
        <f>IF(Q15="","",COUNTIF($Q$3:Q15,"該当"))</f>
        <v/>
      </c>
      <c r="S15" s="27" t="str">
        <f t="shared" si="2"/>
        <v/>
      </c>
      <c r="T15" s="27" t="str">
        <f>IF(S15="","",COUNTIF($S$3:S15,"該当"))</f>
        <v/>
      </c>
      <c r="U15" s="27" t="str">
        <f t="shared" si="3"/>
        <v/>
      </c>
      <c r="V15" s="27" t="str">
        <f>IF(U15="","",COUNTIF($U$3:U15,"該当"))</f>
        <v/>
      </c>
      <c r="W15" s="14" t="str">
        <f t="shared" si="5"/>
        <v/>
      </c>
      <c r="X15" s="14" t="str">
        <f>IF(W15="","",COUNTIF($W$3:W15,"該当"))</f>
        <v/>
      </c>
      <c r="Y15" s="14" t="str">
        <f t="shared" si="6"/>
        <v/>
      </c>
      <c r="Z15" s="14" t="str">
        <f>IF(Y15="","",COUNTIF($Y$3:Y15,"該当"))</f>
        <v/>
      </c>
      <c r="AA15" s="14" t="str">
        <f t="shared" si="7"/>
        <v/>
      </c>
      <c r="AB15" s="14" t="str">
        <f>IF(AA15="","",COUNTIF($AA$3:AA15,"該当"))</f>
        <v/>
      </c>
      <c r="AC15" s="14" t="str">
        <f t="shared" si="8"/>
        <v/>
      </c>
      <c r="AD15" s="14" t="str">
        <f>IF(AC15="","",COUNTIF($AC$3:AC15,"該当"))</f>
        <v/>
      </c>
      <c r="AE15" s="28" t="str">
        <f t="shared" si="9"/>
        <v/>
      </c>
      <c r="AF15" s="28" t="str">
        <f>IF(AE15="","",COUNTIF($AE$3:AE15,"該当"))</f>
        <v/>
      </c>
      <c r="AG15" s="28" t="str">
        <f t="shared" si="10"/>
        <v/>
      </c>
      <c r="AH15" s="28" t="str">
        <f>IF(AG15="","",COUNTIF($AG$3:AG15,"該当"))</f>
        <v/>
      </c>
      <c r="AI15" s="28" t="str">
        <f t="shared" si="11"/>
        <v/>
      </c>
      <c r="AJ15" s="28" t="str">
        <f>IF(AI15="","",COUNTIF($AI$3:AI15,"該当"))</f>
        <v/>
      </c>
      <c r="AK15" s="28" t="str">
        <f t="shared" si="12"/>
        <v/>
      </c>
      <c r="AL15" s="28" t="str">
        <f>IF(AK15="","",COUNTIF($AK$3:AK15,"該当"))</f>
        <v/>
      </c>
    </row>
    <row r="16" spans="1:38">
      <c r="A16" s="79">
        <v>14</v>
      </c>
      <c r="B16" s="38"/>
      <c r="C16" s="38"/>
      <c r="D16" s="38"/>
      <c r="E16" s="34"/>
      <c r="F16" s="34"/>
      <c r="G16" s="38"/>
      <c r="H16" s="34"/>
      <c r="I16" s="34"/>
      <c r="J16" s="34"/>
      <c r="K16" s="34"/>
      <c r="L16" s="34"/>
      <c r="M16" s="34"/>
      <c r="N16" s="22" t="str">
        <f t="shared" si="0"/>
        <v>年月</v>
      </c>
      <c r="O16" s="27" t="str">
        <f t="shared" si="4"/>
        <v/>
      </c>
      <c r="P16" s="27" t="str">
        <f>IF(O16="","",COUNTIF($O$3:O16,"該当"))</f>
        <v/>
      </c>
      <c r="Q16" s="27" t="str">
        <f t="shared" si="1"/>
        <v/>
      </c>
      <c r="R16" s="27" t="str">
        <f>IF(Q16="","",COUNTIF($Q$3:Q16,"該当"))</f>
        <v/>
      </c>
      <c r="S16" s="27" t="str">
        <f t="shared" si="2"/>
        <v/>
      </c>
      <c r="T16" s="27" t="str">
        <f>IF(S16="","",COUNTIF($S$3:S16,"該当"))</f>
        <v/>
      </c>
      <c r="U16" s="27" t="str">
        <f t="shared" si="3"/>
        <v/>
      </c>
      <c r="V16" s="27" t="str">
        <f>IF(U16="","",COUNTIF($U$3:U16,"該当"))</f>
        <v/>
      </c>
      <c r="W16" s="14" t="str">
        <f t="shared" si="5"/>
        <v/>
      </c>
      <c r="X16" s="14" t="str">
        <f>IF(W16="","",COUNTIF($W$3:W16,"該当"))</f>
        <v/>
      </c>
      <c r="Y16" s="14" t="str">
        <f t="shared" si="6"/>
        <v/>
      </c>
      <c r="Z16" s="14" t="str">
        <f>IF(Y16="","",COUNTIF($Y$3:Y16,"該当"))</f>
        <v/>
      </c>
      <c r="AA16" s="14" t="str">
        <f t="shared" si="7"/>
        <v/>
      </c>
      <c r="AB16" s="14" t="str">
        <f>IF(AA16="","",COUNTIF($AA$3:AA16,"該当"))</f>
        <v/>
      </c>
      <c r="AC16" s="14" t="str">
        <f t="shared" si="8"/>
        <v/>
      </c>
      <c r="AD16" s="14" t="str">
        <f>IF(AC16="","",COUNTIF($AC$3:AC16,"該当"))</f>
        <v/>
      </c>
      <c r="AE16" s="28" t="str">
        <f t="shared" si="9"/>
        <v/>
      </c>
      <c r="AF16" s="28" t="str">
        <f>IF(AE16="","",COUNTIF($AE$3:AE16,"該当"))</f>
        <v/>
      </c>
      <c r="AG16" s="28" t="str">
        <f t="shared" si="10"/>
        <v/>
      </c>
      <c r="AH16" s="28" t="str">
        <f>IF(AG16="","",COUNTIF($AG$3:AG16,"該当"))</f>
        <v/>
      </c>
      <c r="AI16" s="28" t="str">
        <f t="shared" si="11"/>
        <v/>
      </c>
      <c r="AJ16" s="28" t="str">
        <f>IF(AI16="","",COUNTIF($AI$3:AI16,"該当"))</f>
        <v/>
      </c>
      <c r="AK16" s="28" t="str">
        <f t="shared" si="12"/>
        <v/>
      </c>
      <c r="AL16" s="28" t="str">
        <f>IF(AK16="","",COUNTIF($AK$3:AK16,"該当"))</f>
        <v/>
      </c>
    </row>
    <row r="17" spans="1:38">
      <c r="A17" s="79">
        <v>15</v>
      </c>
      <c r="B17" s="38"/>
      <c r="C17" s="38"/>
      <c r="D17" s="38"/>
      <c r="E17" s="34"/>
      <c r="F17" s="34"/>
      <c r="G17" s="38"/>
      <c r="H17" s="34"/>
      <c r="I17" s="34"/>
      <c r="J17" s="34"/>
      <c r="K17" s="34"/>
      <c r="L17" s="34"/>
      <c r="M17" s="34"/>
      <c r="N17" s="22" t="str">
        <f t="shared" si="0"/>
        <v>年月</v>
      </c>
      <c r="O17" s="27" t="str">
        <f t="shared" si="4"/>
        <v/>
      </c>
      <c r="P17" s="27" t="str">
        <f>IF(O17="","",COUNTIF($O$3:O17,"該当"))</f>
        <v/>
      </c>
      <c r="Q17" s="27" t="str">
        <f t="shared" si="1"/>
        <v/>
      </c>
      <c r="R17" s="27" t="str">
        <f>IF(Q17="","",COUNTIF($Q$3:Q17,"該当"))</f>
        <v/>
      </c>
      <c r="S17" s="27" t="str">
        <f t="shared" si="2"/>
        <v/>
      </c>
      <c r="T17" s="27" t="str">
        <f>IF(S17="","",COUNTIF($S$3:S17,"該当"))</f>
        <v/>
      </c>
      <c r="U17" s="27" t="str">
        <f t="shared" si="3"/>
        <v/>
      </c>
      <c r="V17" s="27" t="str">
        <f>IF(U17="","",COUNTIF($U$3:U17,"該当"))</f>
        <v/>
      </c>
      <c r="W17" s="14" t="str">
        <f t="shared" si="5"/>
        <v/>
      </c>
      <c r="X17" s="14" t="str">
        <f>IF(W17="","",COUNTIF($W$3:W17,"該当"))</f>
        <v/>
      </c>
      <c r="Y17" s="14" t="str">
        <f t="shared" si="6"/>
        <v/>
      </c>
      <c r="Z17" s="14" t="str">
        <f>IF(Y17="","",COUNTIF($Y$3:Y17,"該当"))</f>
        <v/>
      </c>
      <c r="AA17" s="14" t="str">
        <f t="shared" si="7"/>
        <v/>
      </c>
      <c r="AB17" s="14" t="str">
        <f>IF(AA17="","",COUNTIF($AA$3:AA17,"該当"))</f>
        <v/>
      </c>
      <c r="AC17" s="14" t="str">
        <f t="shared" si="8"/>
        <v/>
      </c>
      <c r="AD17" s="14" t="str">
        <f>IF(AC17="","",COUNTIF($AC$3:AC17,"該当"))</f>
        <v/>
      </c>
      <c r="AE17" s="28" t="str">
        <f t="shared" si="9"/>
        <v/>
      </c>
      <c r="AF17" s="28" t="str">
        <f>IF(AE17="","",COUNTIF($AE$3:AE17,"該当"))</f>
        <v/>
      </c>
      <c r="AG17" s="28" t="str">
        <f t="shared" si="10"/>
        <v/>
      </c>
      <c r="AH17" s="28" t="str">
        <f>IF(AG17="","",COUNTIF($AG$3:AG17,"該当"))</f>
        <v/>
      </c>
      <c r="AI17" s="28" t="str">
        <f t="shared" si="11"/>
        <v/>
      </c>
      <c r="AJ17" s="28" t="str">
        <f>IF(AI17="","",COUNTIF($AI$3:AI17,"該当"))</f>
        <v/>
      </c>
      <c r="AK17" s="28" t="str">
        <f t="shared" si="12"/>
        <v/>
      </c>
      <c r="AL17" s="28" t="str">
        <f>IF(AK17="","",COUNTIF($AK$3:AK17,"該当"))</f>
        <v/>
      </c>
    </row>
    <row r="18" spans="1:38">
      <c r="A18" s="79">
        <v>16</v>
      </c>
      <c r="B18" s="38"/>
      <c r="C18" s="38"/>
      <c r="D18" s="38"/>
      <c r="E18" s="34"/>
      <c r="F18" s="34"/>
      <c r="G18" s="38"/>
      <c r="H18" s="34"/>
      <c r="I18" s="34"/>
      <c r="J18" s="34"/>
      <c r="K18" s="34"/>
      <c r="L18" s="34"/>
      <c r="M18" s="34"/>
      <c r="N18" s="22" t="str">
        <f t="shared" si="0"/>
        <v>年月</v>
      </c>
      <c r="O18" s="27" t="str">
        <f t="shared" si="4"/>
        <v/>
      </c>
      <c r="P18" s="27" t="str">
        <f>IF(O18="","",COUNTIF($O$3:O18,"該当"))</f>
        <v/>
      </c>
      <c r="Q18" s="27" t="str">
        <f t="shared" si="1"/>
        <v/>
      </c>
      <c r="R18" s="27" t="str">
        <f>IF(Q18="","",COUNTIF($Q$3:Q18,"該当"))</f>
        <v/>
      </c>
      <c r="S18" s="27" t="str">
        <f t="shared" si="2"/>
        <v/>
      </c>
      <c r="T18" s="27" t="str">
        <f>IF(S18="","",COUNTIF($S$3:S18,"該当"))</f>
        <v/>
      </c>
      <c r="U18" s="27" t="str">
        <f t="shared" si="3"/>
        <v/>
      </c>
      <c r="V18" s="27" t="str">
        <f>IF(U18="","",COUNTIF($U$3:U18,"該当"))</f>
        <v/>
      </c>
      <c r="W18" s="14" t="str">
        <f t="shared" si="5"/>
        <v/>
      </c>
      <c r="X18" s="14" t="str">
        <f>IF(W18="","",COUNTIF($W$3:W18,"該当"))</f>
        <v/>
      </c>
      <c r="Y18" s="14" t="str">
        <f t="shared" si="6"/>
        <v/>
      </c>
      <c r="Z18" s="14" t="str">
        <f>IF(Y18="","",COUNTIF($Y$3:Y18,"該当"))</f>
        <v/>
      </c>
      <c r="AA18" s="14" t="str">
        <f t="shared" si="7"/>
        <v/>
      </c>
      <c r="AB18" s="14" t="str">
        <f>IF(AA18="","",COUNTIF($AA$3:AA18,"該当"))</f>
        <v/>
      </c>
      <c r="AC18" s="14" t="str">
        <f t="shared" si="8"/>
        <v/>
      </c>
      <c r="AD18" s="14" t="str">
        <f>IF(AC18="","",COUNTIF($AC$3:AC18,"該当"))</f>
        <v/>
      </c>
      <c r="AE18" s="28" t="str">
        <f t="shared" si="9"/>
        <v/>
      </c>
      <c r="AF18" s="28" t="str">
        <f>IF(AE18="","",COUNTIF($AE$3:AE18,"該当"))</f>
        <v/>
      </c>
      <c r="AG18" s="28" t="str">
        <f t="shared" si="10"/>
        <v/>
      </c>
      <c r="AH18" s="28" t="str">
        <f>IF(AG18="","",COUNTIF($AG$3:AG18,"該当"))</f>
        <v/>
      </c>
      <c r="AI18" s="28" t="str">
        <f t="shared" si="11"/>
        <v/>
      </c>
      <c r="AJ18" s="28" t="str">
        <f>IF(AI18="","",COUNTIF($AI$3:AI18,"該当"))</f>
        <v/>
      </c>
      <c r="AK18" s="28" t="str">
        <f t="shared" si="12"/>
        <v/>
      </c>
      <c r="AL18" s="28" t="str">
        <f>IF(AK18="","",COUNTIF($AK$3:AK18,"該当"))</f>
        <v/>
      </c>
    </row>
    <row r="19" spans="1:38">
      <c r="A19" s="79">
        <v>17</v>
      </c>
      <c r="B19" s="38"/>
      <c r="C19" s="38"/>
      <c r="D19" s="38"/>
      <c r="E19" s="34"/>
      <c r="F19" s="34"/>
      <c r="G19" s="38"/>
      <c r="H19" s="34"/>
      <c r="I19" s="34"/>
      <c r="J19" s="34"/>
      <c r="K19" s="34"/>
      <c r="L19" s="34"/>
      <c r="M19" s="34"/>
      <c r="N19" s="22" t="str">
        <f t="shared" si="0"/>
        <v>年月</v>
      </c>
      <c r="O19" s="27" t="str">
        <f t="shared" si="4"/>
        <v/>
      </c>
      <c r="P19" s="27" t="str">
        <f>IF(O19="","",COUNTIF($O$3:O19,"該当"))</f>
        <v/>
      </c>
      <c r="Q19" s="27" t="str">
        <f t="shared" si="1"/>
        <v/>
      </c>
      <c r="R19" s="27" t="str">
        <f>IF(Q19="","",COUNTIF($Q$3:Q19,"該当"))</f>
        <v/>
      </c>
      <c r="S19" s="27" t="str">
        <f t="shared" si="2"/>
        <v/>
      </c>
      <c r="T19" s="27" t="str">
        <f>IF(S19="","",COUNTIF($S$3:S19,"該当"))</f>
        <v/>
      </c>
      <c r="U19" s="27" t="str">
        <f t="shared" si="3"/>
        <v/>
      </c>
      <c r="V19" s="27" t="str">
        <f>IF(U19="","",COUNTIF($U$3:U19,"該当"))</f>
        <v/>
      </c>
      <c r="W19" s="14" t="str">
        <f t="shared" si="5"/>
        <v/>
      </c>
      <c r="X19" s="14" t="str">
        <f>IF(W19="","",COUNTIF($W$3:W19,"該当"))</f>
        <v/>
      </c>
      <c r="Y19" s="14" t="str">
        <f t="shared" si="6"/>
        <v/>
      </c>
      <c r="Z19" s="14" t="str">
        <f>IF(Y19="","",COUNTIF($Y$3:Y19,"該当"))</f>
        <v/>
      </c>
      <c r="AA19" s="14" t="str">
        <f t="shared" si="7"/>
        <v/>
      </c>
      <c r="AB19" s="14" t="str">
        <f>IF(AA19="","",COUNTIF($AA$3:AA19,"該当"))</f>
        <v/>
      </c>
      <c r="AC19" s="14" t="str">
        <f t="shared" si="8"/>
        <v/>
      </c>
      <c r="AD19" s="14" t="str">
        <f>IF(AC19="","",COUNTIF($AC$3:AC19,"該当"))</f>
        <v/>
      </c>
      <c r="AE19" s="28" t="str">
        <f t="shared" si="9"/>
        <v/>
      </c>
      <c r="AF19" s="28" t="str">
        <f>IF(AE19="","",COUNTIF($AE$3:AE19,"該当"))</f>
        <v/>
      </c>
      <c r="AG19" s="28" t="str">
        <f t="shared" si="10"/>
        <v/>
      </c>
      <c r="AH19" s="28" t="str">
        <f>IF(AG19="","",COUNTIF($AG$3:AG19,"該当"))</f>
        <v/>
      </c>
      <c r="AI19" s="28" t="str">
        <f t="shared" si="11"/>
        <v/>
      </c>
      <c r="AJ19" s="28" t="str">
        <f>IF(AI19="","",COUNTIF($AI$3:AI19,"該当"))</f>
        <v/>
      </c>
      <c r="AK19" s="28" t="str">
        <f t="shared" si="12"/>
        <v/>
      </c>
      <c r="AL19" s="28" t="str">
        <f>IF(AK19="","",COUNTIF($AK$3:AK19,"該当"))</f>
        <v/>
      </c>
    </row>
    <row r="20" spans="1:38">
      <c r="A20" s="79">
        <v>18</v>
      </c>
      <c r="B20" s="38"/>
      <c r="C20" s="38"/>
      <c r="D20" s="38"/>
      <c r="E20" s="34"/>
      <c r="F20" s="34"/>
      <c r="G20" s="38"/>
      <c r="H20" s="34"/>
      <c r="I20" s="34"/>
      <c r="J20" s="34"/>
      <c r="K20" s="34"/>
      <c r="L20" s="34"/>
      <c r="M20" s="34"/>
      <c r="N20" s="22" t="str">
        <f t="shared" si="0"/>
        <v>年月</v>
      </c>
      <c r="O20" s="27" t="str">
        <f t="shared" si="4"/>
        <v/>
      </c>
      <c r="P20" s="27" t="str">
        <f>IF(O20="","",COUNTIF($O$3:O20,"該当"))</f>
        <v/>
      </c>
      <c r="Q20" s="27" t="str">
        <f t="shared" si="1"/>
        <v/>
      </c>
      <c r="R20" s="27" t="str">
        <f>IF(Q20="","",COUNTIF($Q$3:Q20,"該当"))</f>
        <v/>
      </c>
      <c r="S20" s="27" t="str">
        <f t="shared" si="2"/>
        <v/>
      </c>
      <c r="T20" s="27" t="str">
        <f>IF(S20="","",COUNTIF($S$3:S20,"該当"))</f>
        <v/>
      </c>
      <c r="U20" s="27" t="str">
        <f t="shared" si="3"/>
        <v/>
      </c>
      <c r="V20" s="27" t="str">
        <f>IF(U20="","",COUNTIF($U$3:U20,"該当"))</f>
        <v/>
      </c>
      <c r="W20" s="14" t="str">
        <f t="shared" si="5"/>
        <v/>
      </c>
      <c r="X20" s="14" t="str">
        <f>IF(W20="","",COUNTIF($W$3:W20,"該当"))</f>
        <v/>
      </c>
      <c r="Y20" s="14" t="str">
        <f t="shared" si="6"/>
        <v/>
      </c>
      <c r="Z20" s="14" t="str">
        <f>IF(Y20="","",COUNTIF($Y$3:Y20,"該当"))</f>
        <v/>
      </c>
      <c r="AA20" s="14" t="str">
        <f t="shared" si="7"/>
        <v/>
      </c>
      <c r="AB20" s="14" t="str">
        <f>IF(AA20="","",COUNTIF($AA$3:AA20,"該当"))</f>
        <v/>
      </c>
      <c r="AC20" s="14" t="str">
        <f t="shared" si="8"/>
        <v/>
      </c>
      <c r="AD20" s="14" t="str">
        <f>IF(AC20="","",COUNTIF($AC$3:AC20,"該当"))</f>
        <v/>
      </c>
      <c r="AE20" s="28" t="str">
        <f t="shared" si="9"/>
        <v/>
      </c>
      <c r="AF20" s="28" t="str">
        <f>IF(AE20="","",COUNTIF($AE$3:AE20,"該当"))</f>
        <v/>
      </c>
      <c r="AG20" s="28" t="str">
        <f t="shared" si="10"/>
        <v/>
      </c>
      <c r="AH20" s="28" t="str">
        <f>IF(AG20="","",COUNTIF($AG$3:AG20,"該当"))</f>
        <v/>
      </c>
      <c r="AI20" s="28" t="str">
        <f t="shared" si="11"/>
        <v/>
      </c>
      <c r="AJ20" s="28" t="str">
        <f>IF(AI20="","",COUNTIF($AI$3:AI20,"該当"))</f>
        <v/>
      </c>
      <c r="AK20" s="28" t="str">
        <f t="shared" si="12"/>
        <v/>
      </c>
      <c r="AL20" s="28" t="str">
        <f>IF(AK20="","",COUNTIF($AK$3:AK20,"該当"))</f>
        <v/>
      </c>
    </row>
    <row r="21" spans="1:38">
      <c r="A21" s="79">
        <v>19</v>
      </c>
      <c r="B21" s="38"/>
      <c r="C21" s="38"/>
      <c r="D21" s="38"/>
      <c r="E21" s="34"/>
      <c r="F21" s="34"/>
      <c r="G21" s="38"/>
      <c r="H21" s="34"/>
      <c r="I21" s="34"/>
      <c r="J21" s="34"/>
      <c r="K21" s="34"/>
      <c r="L21" s="34"/>
      <c r="M21" s="34"/>
      <c r="N21" s="22" t="str">
        <f t="shared" si="0"/>
        <v>年月</v>
      </c>
      <c r="O21" s="27" t="str">
        <f t="shared" si="4"/>
        <v/>
      </c>
      <c r="P21" s="27" t="str">
        <f>IF(O21="","",COUNTIF($O$3:O21,"該当"))</f>
        <v/>
      </c>
      <c r="Q21" s="27" t="str">
        <f t="shared" si="1"/>
        <v/>
      </c>
      <c r="R21" s="27" t="str">
        <f>IF(Q21="","",COUNTIF($Q$3:Q21,"該当"))</f>
        <v/>
      </c>
      <c r="S21" s="27" t="str">
        <f t="shared" si="2"/>
        <v/>
      </c>
      <c r="T21" s="27" t="str">
        <f>IF(S21="","",COUNTIF($S$3:S21,"該当"))</f>
        <v/>
      </c>
      <c r="U21" s="27" t="str">
        <f t="shared" si="3"/>
        <v/>
      </c>
      <c r="V21" s="27" t="str">
        <f>IF(U21="","",COUNTIF($U$3:U21,"該当"))</f>
        <v/>
      </c>
      <c r="W21" s="14" t="str">
        <f t="shared" si="5"/>
        <v/>
      </c>
      <c r="X21" s="14" t="str">
        <f>IF(W21="","",COUNTIF($W$3:W21,"該当"))</f>
        <v/>
      </c>
      <c r="Y21" s="14" t="str">
        <f t="shared" si="6"/>
        <v/>
      </c>
      <c r="Z21" s="14" t="str">
        <f>IF(Y21="","",COUNTIF($Y$3:Y21,"該当"))</f>
        <v/>
      </c>
      <c r="AA21" s="14" t="str">
        <f t="shared" si="7"/>
        <v/>
      </c>
      <c r="AB21" s="14" t="str">
        <f>IF(AA21="","",COUNTIF($AA$3:AA21,"該当"))</f>
        <v/>
      </c>
      <c r="AC21" s="14" t="str">
        <f t="shared" si="8"/>
        <v/>
      </c>
      <c r="AD21" s="14" t="str">
        <f>IF(AC21="","",COUNTIF($AC$3:AC21,"該当"))</f>
        <v/>
      </c>
      <c r="AE21" s="28" t="str">
        <f t="shared" si="9"/>
        <v/>
      </c>
      <c r="AF21" s="28" t="str">
        <f>IF(AE21="","",COUNTIF($AE$3:AE21,"該当"))</f>
        <v/>
      </c>
      <c r="AG21" s="28" t="str">
        <f t="shared" si="10"/>
        <v/>
      </c>
      <c r="AH21" s="28" t="str">
        <f>IF(AG21="","",COUNTIF($AG$3:AG21,"該当"))</f>
        <v/>
      </c>
      <c r="AI21" s="28" t="str">
        <f t="shared" si="11"/>
        <v/>
      </c>
      <c r="AJ21" s="28" t="str">
        <f>IF(AI21="","",COUNTIF($AI$3:AI21,"該当"))</f>
        <v/>
      </c>
      <c r="AK21" s="28" t="str">
        <f t="shared" si="12"/>
        <v/>
      </c>
      <c r="AL21" s="28" t="str">
        <f>IF(AK21="","",COUNTIF($AK$3:AK21,"該当"))</f>
        <v/>
      </c>
    </row>
    <row r="22" spans="1:38">
      <c r="A22" s="79">
        <v>20</v>
      </c>
      <c r="B22" s="38"/>
      <c r="C22" s="38"/>
      <c r="D22" s="38"/>
      <c r="E22" s="34"/>
      <c r="F22" s="34"/>
      <c r="G22" s="38"/>
      <c r="H22" s="34"/>
      <c r="I22" s="34"/>
      <c r="J22" s="34"/>
      <c r="K22" s="34"/>
      <c r="L22" s="34"/>
      <c r="M22" s="34"/>
      <c r="N22" s="22" t="str">
        <f t="shared" si="0"/>
        <v>年月</v>
      </c>
      <c r="O22" s="27" t="str">
        <f t="shared" si="4"/>
        <v/>
      </c>
      <c r="P22" s="27" t="str">
        <f>IF(O22="","",COUNTIF($O$3:O22,"該当"))</f>
        <v/>
      </c>
      <c r="Q22" s="27" t="str">
        <f t="shared" si="1"/>
        <v/>
      </c>
      <c r="R22" s="27" t="str">
        <f>IF(Q22="","",COUNTIF($Q$3:Q22,"該当"))</f>
        <v/>
      </c>
      <c r="S22" s="27" t="str">
        <f t="shared" si="2"/>
        <v/>
      </c>
      <c r="T22" s="27" t="str">
        <f>IF(S22="","",COUNTIF($S$3:S22,"該当"))</f>
        <v/>
      </c>
      <c r="U22" s="27" t="str">
        <f t="shared" si="3"/>
        <v/>
      </c>
      <c r="V22" s="27" t="str">
        <f>IF(U22="","",COUNTIF($U$3:U22,"該当"))</f>
        <v/>
      </c>
      <c r="W22" s="14" t="str">
        <f t="shared" si="5"/>
        <v/>
      </c>
      <c r="X22" s="14" t="str">
        <f>IF(W22="","",COUNTIF($W$3:W22,"該当"))</f>
        <v/>
      </c>
      <c r="Y22" s="14" t="str">
        <f t="shared" si="6"/>
        <v/>
      </c>
      <c r="Z22" s="14" t="str">
        <f>IF(Y22="","",COUNTIF($Y$3:Y22,"該当"))</f>
        <v/>
      </c>
      <c r="AA22" s="14" t="str">
        <f t="shared" si="7"/>
        <v/>
      </c>
      <c r="AB22" s="14" t="str">
        <f>IF(AA22="","",COUNTIF($AA$3:AA22,"該当"))</f>
        <v/>
      </c>
      <c r="AC22" s="14" t="str">
        <f t="shared" si="8"/>
        <v/>
      </c>
      <c r="AD22" s="14" t="str">
        <f>IF(AC22="","",COUNTIF($AC$3:AC22,"該当"))</f>
        <v/>
      </c>
      <c r="AE22" s="28" t="str">
        <f t="shared" si="9"/>
        <v/>
      </c>
      <c r="AF22" s="28" t="str">
        <f>IF(AE22="","",COUNTIF($AE$3:AE22,"該当"))</f>
        <v/>
      </c>
      <c r="AG22" s="28" t="str">
        <f t="shared" si="10"/>
        <v/>
      </c>
      <c r="AH22" s="28" t="str">
        <f>IF(AG22="","",COUNTIF($AG$3:AG22,"該当"))</f>
        <v/>
      </c>
      <c r="AI22" s="28" t="str">
        <f t="shared" si="11"/>
        <v/>
      </c>
      <c r="AJ22" s="28" t="str">
        <f>IF(AI22="","",COUNTIF($AI$3:AI22,"該当"))</f>
        <v/>
      </c>
      <c r="AK22" s="28" t="str">
        <f t="shared" si="12"/>
        <v/>
      </c>
      <c r="AL22" s="28" t="str">
        <f>IF(AK22="","",COUNTIF($AK$3:AK22,"該当"))</f>
        <v/>
      </c>
    </row>
    <row r="23" spans="1:38">
      <c r="A23" s="79">
        <v>21</v>
      </c>
      <c r="B23" s="38"/>
      <c r="C23" s="38"/>
      <c r="D23" s="38"/>
      <c r="E23" s="34"/>
      <c r="F23" s="34"/>
      <c r="G23" s="38"/>
      <c r="H23" s="34"/>
      <c r="I23" s="34"/>
      <c r="J23" s="34"/>
      <c r="K23" s="34"/>
      <c r="L23" s="34"/>
      <c r="M23" s="34"/>
      <c r="N23" s="22" t="str">
        <f t="shared" si="0"/>
        <v>年月</v>
      </c>
      <c r="O23" s="27" t="str">
        <f t="shared" si="4"/>
        <v/>
      </c>
      <c r="P23" s="27" t="str">
        <f>IF(O23="","",COUNTIF($O$3:O23,"該当"))</f>
        <v/>
      </c>
      <c r="Q23" s="27" t="str">
        <f t="shared" si="1"/>
        <v/>
      </c>
      <c r="R23" s="27" t="str">
        <f>IF(Q23="","",COUNTIF($Q$3:Q23,"該当"))</f>
        <v/>
      </c>
      <c r="S23" s="27" t="str">
        <f t="shared" si="2"/>
        <v/>
      </c>
      <c r="T23" s="27" t="str">
        <f>IF(S23="","",COUNTIF($S$3:S23,"該当"))</f>
        <v/>
      </c>
      <c r="U23" s="27" t="str">
        <f t="shared" si="3"/>
        <v/>
      </c>
      <c r="V23" s="27" t="str">
        <f>IF(U23="","",COUNTIF($U$3:U23,"該当"))</f>
        <v/>
      </c>
      <c r="W23" s="14" t="str">
        <f t="shared" si="5"/>
        <v/>
      </c>
      <c r="X23" s="14" t="str">
        <f>IF(W23="","",COUNTIF($W$3:W23,"該当"))</f>
        <v/>
      </c>
      <c r="Y23" s="14" t="str">
        <f t="shared" si="6"/>
        <v/>
      </c>
      <c r="Z23" s="14" t="str">
        <f>IF(Y23="","",COUNTIF($Y$3:Y23,"該当"))</f>
        <v/>
      </c>
      <c r="AA23" s="14" t="str">
        <f t="shared" si="7"/>
        <v/>
      </c>
      <c r="AB23" s="14" t="str">
        <f>IF(AA23="","",COUNTIF($AA$3:AA23,"該当"))</f>
        <v/>
      </c>
      <c r="AC23" s="14" t="str">
        <f t="shared" si="8"/>
        <v/>
      </c>
      <c r="AD23" s="14" t="str">
        <f>IF(AC23="","",COUNTIF($AC$3:AC23,"該当"))</f>
        <v/>
      </c>
      <c r="AE23" s="28" t="str">
        <f t="shared" si="9"/>
        <v/>
      </c>
      <c r="AF23" s="28" t="str">
        <f>IF(AE23="","",COUNTIF($AE$3:AE23,"該当"))</f>
        <v/>
      </c>
      <c r="AG23" s="28" t="str">
        <f t="shared" si="10"/>
        <v/>
      </c>
      <c r="AH23" s="28" t="str">
        <f>IF(AG23="","",COUNTIF($AG$3:AG23,"該当"))</f>
        <v/>
      </c>
      <c r="AI23" s="28" t="str">
        <f t="shared" si="11"/>
        <v/>
      </c>
      <c r="AJ23" s="28" t="str">
        <f>IF(AI23="","",COUNTIF($AI$3:AI23,"該当"))</f>
        <v/>
      </c>
      <c r="AK23" s="28" t="str">
        <f t="shared" si="12"/>
        <v/>
      </c>
      <c r="AL23" s="28" t="str">
        <f>IF(AK23="","",COUNTIF($AK$3:AK23,"該当"))</f>
        <v/>
      </c>
    </row>
    <row r="24" spans="1:38">
      <c r="A24" s="79">
        <v>22</v>
      </c>
      <c r="B24" s="38"/>
      <c r="C24" s="38"/>
      <c r="D24" s="38"/>
      <c r="E24" s="34"/>
      <c r="F24" s="34"/>
      <c r="G24" s="38"/>
      <c r="H24" s="34"/>
      <c r="I24" s="34"/>
      <c r="J24" s="34"/>
      <c r="K24" s="34"/>
      <c r="L24" s="34"/>
      <c r="M24" s="34"/>
      <c r="N24" s="22" t="str">
        <f t="shared" si="0"/>
        <v>年月</v>
      </c>
      <c r="O24" s="27" t="str">
        <f t="shared" si="4"/>
        <v/>
      </c>
      <c r="P24" s="27" t="str">
        <f>IF(O24="","",COUNTIF($O$3:O24,"該当"))</f>
        <v/>
      </c>
      <c r="Q24" s="27" t="str">
        <f t="shared" si="1"/>
        <v/>
      </c>
      <c r="R24" s="27" t="str">
        <f>IF(Q24="","",COUNTIF($Q$3:Q24,"該当"))</f>
        <v/>
      </c>
      <c r="S24" s="27" t="str">
        <f t="shared" si="2"/>
        <v/>
      </c>
      <c r="T24" s="27" t="str">
        <f>IF(S24="","",COUNTIF($S$3:S24,"該当"))</f>
        <v/>
      </c>
      <c r="U24" s="27" t="str">
        <f t="shared" si="3"/>
        <v/>
      </c>
      <c r="V24" s="27" t="str">
        <f>IF(U24="","",COUNTIF($U$3:U24,"該当"))</f>
        <v/>
      </c>
      <c r="W24" s="14" t="str">
        <f t="shared" si="5"/>
        <v/>
      </c>
      <c r="X24" s="14" t="str">
        <f>IF(W24="","",COUNTIF($W$3:W24,"該当"))</f>
        <v/>
      </c>
      <c r="Y24" s="14" t="str">
        <f t="shared" si="6"/>
        <v/>
      </c>
      <c r="Z24" s="14" t="str">
        <f>IF(Y24="","",COUNTIF($Y$3:Y24,"該当"))</f>
        <v/>
      </c>
      <c r="AA24" s="14" t="str">
        <f t="shared" si="7"/>
        <v/>
      </c>
      <c r="AB24" s="14" t="str">
        <f>IF(AA24="","",COUNTIF($AA$3:AA24,"該当"))</f>
        <v/>
      </c>
      <c r="AC24" s="14" t="str">
        <f t="shared" si="8"/>
        <v/>
      </c>
      <c r="AD24" s="14" t="str">
        <f>IF(AC24="","",COUNTIF($AC$3:AC24,"該当"))</f>
        <v/>
      </c>
      <c r="AE24" s="28" t="str">
        <f t="shared" si="9"/>
        <v/>
      </c>
      <c r="AF24" s="28" t="str">
        <f>IF(AE24="","",COUNTIF($AE$3:AE24,"該当"))</f>
        <v/>
      </c>
      <c r="AG24" s="28" t="str">
        <f t="shared" si="10"/>
        <v/>
      </c>
      <c r="AH24" s="28" t="str">
        <f>IF(AG24="","",COUNTIF($AG$3:AG24,"該当"))</f>
        <v/>
      </c>
      <c r="AI24" s="28" t="str">
        <f t="shared" si="11"/>
        <v/>
      </c>
      <c r="AJ24" s="28" t="str">
        <f>IF(AI24="","",COUNTIF($AI$3:AI24,"該当"))</f>
        <v/>
      </c>
      <c r="AK24" s="28" t="str">
        <f t="shared" si="12"/>
        <v/>
      </c>
      <c r="AL24" s="28" t="str">
        <f>IF(AK24="","",COUNTIF($AK$3:AK24,"該当"))</f>
        <v/>
      </c>
    </row>
    <row r="25" spans="1:38">
      <c r="A25" s="79">
        <v>23</v>
      </c>
      <c r="B25" s="38"/>
      <c r="C25" s="38"/>
      <c r="D25" s="38"/>
      <c r="E25" s="34"/>
      <c r="F25" s="34"/>
      <c r="G25" s="38"/>
      <c r="H25" s="34"/>
      <c r="I25" s="34"/>
      <c r="J25" s="34"/>
      <c r="K25" s="34"/>
      <c r="L25" s="34"/>
      <c r="M25" s="34"/>
      <c r="N25" s="22" t="str">
        <f t="shared" si="0"/>
        <v>年月</v>
      </c>
      <c r="O25" s="27" t="str">
        <f t="shared" si="4"/>
        <v/>
      </c>
      <c r="P25" s="27" t="str">
        <f>IF(O25="","",COUNTIF($O$3:O25,"該当"))</f>
        <v/>
      </c>
      <c r="Q25" s="27" t="str">
        <f t="shared" si="1"/>
        <v/>
      </c>
      <c r="R25" s="27" t="str">
        <f>IF(Q25="","",COUNTIF($Q$3:Q25,"該当"))</f>
        <v/>
      </c>
      <c r="S25" s="27" t="str">
        <f t="shared" si="2"/>
        <v/>
      </c>
      <c r="T25" s="27" t="str">
        <f>IF(S25="","",COUNTIF($S$3:S25,"該当"))</f>
        <v/>
      </c>
      <c r="U25" s="27" t="str">
        <f t="shared" si="3"/>
        <v/>
      </c>
      <c r="V25" s="27" t="str">
        <f>IF(U25="","",COUNTIF($U$3:U25,"該当"))</f>
        <v/>
      </c>
      <c r="W25" s="14" t="str">
        <f t="shared" si="5"/>
        <v/>
      </c>
      <c r="X25" s="14" t="str">
        <f>IF(W25="","",COUNTIF($W$3:W25,"該当"))</f>
        <v/>
      </c>
      <c r="Y25" s="14" t="str">
        <f t="shared" si="6"/>
        <v/>
      </c>
      <c r="Z25" s="14" t="str">
        <f>IF(Y25="","",COUNTIF($Y$3:Y25,"該当"))</f>
        <v/>
      </c>
      <c r="AA25" s="14" t="str">
        <f t="shared" si="7"/>
        <v/>
      </c>
      <c r="AB25" s="14" t="str">
        <f>IF(AA25="","",COUNTIF($AA$3:AA25,"該当"))</f>
        <v/>
      </c>
      <c r="AC25" s="14" t="str">
        <f t="shared" si="8"/>
        <v/>
      </c>
      <c r="AD25" s="14" t="str">
        <f>IF(AC25="","",COUNTIF($AC$3:AC25,"該当"))</f>
        <v/>
      </c>
      <c r="AE25" s="28" t="str">
        <f t="shared" si="9"/>
        <v/>
      </c>
      <c r="AF25" s="28" t="str">
        <f>IF(AE25="","",COUNTIF($AE$3:AE25,"該当"))</f>
        <v/>
      </c>
      <c r="AG25" s="28" t="str">
        <f t="shared" si="10"/>
        <v/>
      </c>
      <c r="AH25" s="28" t="str">
        <f>IF(AG25="","",COUNTIF($AG$3:AG25,"該当"))</f>
        <v/>
      </c>
      <c r="AI25" s="28" t="str">
        <f t="shared" si="11"/>
        <v/>
      </c>
      <c r="AJ25" s="28" t="str">
        <f>IF(AI25="","",COUNTIF($AI$3:AI25,"該当"))</f>
        <v/>
      </c>
      <c r="AK25" s="28" t="str">
        <f t="shared" si="12"/>
        <v/>
      </c>
      <c r="AL25" s="28" t="str">
        <f>IF(AK25="","",COUNTIF($AK$3:AK25,"該当"))</f>
        <v/>
      </c>
    </row>
    <row r="26" spans="1:38">
      <c r="A26" s="79">
        <v>24</v>
      </c>
      <c r="B26" s="38"/>
      <c r="C26" s="38"/>
      <c r="D26" s="38"/>
      <c r="E26" s="34"/>
      <c r="F26" s="34"/>
      <c r="G26" s="38"/>
      <c r="H26" s="34"/>
      <c r="I26" s="34"/>
      <c r="J26" s="34"/>
      <c r="K26" s="34"/>
      <c r="L26" s="34"/>
      <c r="M26" s="34"/>
      <c r="N26" s="22" t="str">
        <f t="shared" si="0"/>
        <v>年月</v>
      </c>
      <c r="O26" s="27" t="str">
        <f t="shared" si="4"/>
        <v/>
      </c>
      <c r="P26" s="27" t="str">
        <f>IF(O26="","",COUNTIF($O$3:O26,"該当"))</f>
        <v/>
      </c>
      <c r="Q26" s="27" t="str">
        <f t="shared" si="1"/>
        <v/>
      </c>
      <c r="R26" s="27" t="str">
        <f>IF(Q26="","",COUNTIF($Q$3:Q26,"該当"))</f>
        <v/>
      </c>
      <c r="S26" s="27" t="str">
        <f t="shared" si="2"/>
        <v/>
      </c>
      <c r="T26" s="27" t="str">
        <f>IF(S26="","",COUNTIF($S$3:S26,"該当"))</f>
        <v/>
      </c>
      <c r="U26" s="27" t="str">
        <f t="shared" si="3"/>
        <v/>
      </c>
      <c r="V26" s="27" t="str">
        <f>IF(U26="","",COUNTIF($U$3:U26,"該当"))</f>
        <v/>
      </c>
      <c r="W26" s="14" t="str">
        <f t="shared" si="5"/>
        <v/>
      </c>
      <c r="X26" s="14" t="str">
        <f>IF(W26="","",COUNTIF($W$3:W26,"該当"))</f>
        <v/>
      </c>
      <c r="Y26" s="14" t="str">
        <f t="shared" si="6"/>
        <v/>
      </c>
      <c r="Z26" s="14" t="str">
        <f>IF(Y26="","",COUNTIF($Y$3:Y26,"該当"))</f>
        <v/>
      </c>
      <c r="AA26" s="14" t="str">
        <f t="shared" si="7"/>
        <v/>
      </c>
      <c r="AB26" s="14" t="str">
        <f>IF(AA26="","",COUNTIF($AA$3:AA26,"該当"))</f>
        <v/>
      </c>
      <c r="AC26" s="14" t="str">
        <f t="shared" si="8"/>
        <v/>
      </c>
      <c r="AD26" s="14" t="str">
        <f>IF(AC26="","",COUNTIF($AC$3:AC26,"該当"))</f>
        <v/>
      </c>
      <c r="AE26" s="28" t="str">
        <f t="shared" si="9"/>
        <v/>
      </c>
      <c r="AF26" s="28" t="str">
        <f>IF(AE26="","",COUNTIF($AE$3:AE26,"該当"))</f>
        <v/>
      </c>
      <c r="AG26" s="28" t="str">
        <f t="shared" si="10"/>
        <v/>
      </c>
      <c r="AH26" s="28" t="str">
        <f>IF(AG26="","",COUNTIF($AG$3:AG26,"該当"))</f>
        <v/>
      </c>
      <c r="AI26" s="28" t="str">
        <f t="shared" si="11"/>
        <v/>
      </c>
      <c r="AJ26" s="28" t="str">
        <f>IF(AI26="","",COUNTIF($AI$3:AI26,"該当"))</f>
        <v/>
      </c>
      <c r="AK26" s="28" t="str">
        <f t="shared" si="12"/>
        <v/>
      </c>
      <c r="AL26" s="28" t="str">
        <f>IF(AK26="","",COUNTIF($AK$3:AK26,"該当"))</f>
        <v/>
      </c>
    </row>
    <row r="27" spans="1:38">
      <c r="A27" s="79">
        <v>25</v>
      </c>
      <c r="B27" s="38"/>
      <c r="C27" s="38"/>
      <c r="D27" s="38"/>
      <c r="E27" s="34"/>
      <c r="F27" s="34"/>
      <c r="G27" s="38"/>
      <c r="H27" s="34"/>
      <c r="I27" s="34"/>
      <c r="J27" s="34"/>
      <c r="K27" s="34"/>
      <c r="L27" s="34"/>
      <c r="M27" s="34"/>
      <c r="N27" s="22" t="str">
        <f t="shared" si="0"/>
        <v>年月</v>
      </c>
      <c r="O27" s="27" t="str">
        <f t="shared" si="4"/>
        <v/>
      </c>
      <c r="P27" s="27" t="str">
        <f>IF(O27="","",COUNTIF($O$3:O27,"該当"))</f>
        <v/>
      </c>
      <c r="Q27" s="27" t="str">
        <f t="shared" si="1"/>
        <v/>
      </c>
      <c r="R27" s="27" t="str">
        <f>IF(Q27="","",COUNTIF($Q$3:Q27,"該当"))</f>
        <v/>
      </c>
      <c r="S27" s="27" t="str">
        <f t="shared" si="2"/>
        <v/>
      </c>
      <c r="T27" s="27" t="str">
        <f>IF(S27="","",COUNTIF($S$3:S27,"該当"))</f>
        <v/>
      </c>
      <c r="U27" s="27" t="str">
        <f t="shared" si="3"/>
        <v/>
      </c>
      <c r="V27" s="27" t="str">
        <f>IF(U27="","",COUNTIF($U$3:U27,"該当"))</f>
        <v/>
      </c>
      <c r="W27" s="14" t="str">
        <f t="shared" si="5"/>
        <v/>
      </c>
      <c r="X27" s="14" t="str">
        <f>IF(W27="","",COUNTIF($W$3:W27,"該当"))</f>
        <v/>
      </c>
      <c r="Y27" s="14" t="str">
        <f t="shared" si="6"/>
        <v/>
      </c>
      <c r="Z27" s="14" t="str">
        <f>IF(Y27="","",COUNTIF($Y$3:Y27,"該当"))</f>
        <v/>
      </c>
      <c r="AA27" s="14" t="str">
        <f t="shared" si="7"/>
        <v/>
      </c>
      <c r="AB27" s="14" t="str">
        <f>IF(AA27="","",COUNTIF($AA$3:AA27,"該当"))</f>
        <v/>
      </c>
      <c r="AC27" s="14" t="str">
        <f t="shared" si="8"/>
        <v/>
      </c>
      <c r="AD27" s="14" t="str">
        <f>IF(AC27="","",COUNTIF($AC$3:AC27,"該当"))</f>
        <v/>
      </c>
      <c r="AE27" s="28" t="str">
        <f t="shared" si="9"/>
        <v/>
      </c>
      <c r="AF27" s="28" t="str">
        <f>IF(AE27="","",COUNTIF($AE$3:AE27,"該当"))</f>
        <v/>
      </c>
      <c r="AG27" s="28" t="str">
        <f t="shared" si="10"/>
        <v/>
      </c>
      <c r="AH27" s="28" t="str">
        <f>IF(AG27="","",COUNTIF($AG$3:AG27,"該当"))</f>
        <v/>
      </c>
      <c r="AI27" s="28" t="str">
        <f t="shared" si="11"/>
        <v/>
      </c>
      <c r="AJ27" s="28" t="str">
        <f>IF(AI27="","",COUNTIF($AI$3:AI27,"該当"))</f>
        <v/>
      </c>
      <c r="AK27" s="28" t="str">
        <f t="shared" si="12"/>
        <v/>
      </c>
      <c r="AL27" s="28" t="str">
        <f>IF(AK27="","",COUNTIF($AK$3:AK27,"該当"))</f>
        <v/>
      </c>
    </row>
    <row r="28" spans="1:38">
      <c r="A28" s="79">
        <v>26</v>
      </c>
      <c r="B28" s="38"/>
      <c r="C28" s="38"/>
      <c r="D28" s="38"/>
      <c r="E28" s="34"/>
      <c r="F28" s="34"/>
      <c r="G28" s="38"/>
      <c r="H28" s="34"/>
      <c r="I28" s="34"/>
      <c r="J28" s="34"/>
      <c r="K28" s="34"/>
      <c r="L28" s="34"/>
      <c r="M28" s="34"/>
      <c r="N28" s="22" t="str">
        <f t="shared" si="0"/>
        <v>年月</v>
      </c>
      <c r="O28" s="27" t="str">
        <f t="shared" si="4"/>
        <v/>
      </c>
      <c r="P28" s="27" t="str">
        <f>IF(O28="","",COUNTIF($O$3:O28,"該当"))</f>
        <v/>
      </c>
      <c r="Q28" s="27" t="str">
        <f t="shared" si="1"/>
        <v/>
      </c>
      <c r="R28" s="27" t="str">
        <f>IF(Q28="","",COUNTIF($Q$3:Q28,"該当"))</f>
        <v/>
      </c>
      <c r="S28" s="27" t="str">
        <f t="shared" si="2"/>
        <v/>
      </c>
      <c r="T28" s="27" t="str">
        <f>IF(S28="","",COUNTIF($S$3:S28,"該当"))</f>
        <v/>
      </c>
      <c r="U28" s="27" t="str">
        <f t="shared" si="3"/>
        <v/>
      </c>
      <c r="V28" s="27" t="str">
        <f>IF(U28="","",COUNTIF($U$3:U28,"該当"))</f>
        <v/>
      </c>
      <c r="W28" s="14" t="str">
        <f t="shared" si="5"/>
        <v/>
      </c>
      <c r="X28" s="14" t="str">
        <f>IF(W28="","",COUNTIF($W$3:W28,"該当"))</f>
        <v/>
      </c>
      <c r="Y28" s="14" t="str">
        <f t="shared" si="6"/>
        <v/>
      </c>
      <c r="Z28" s="14" t="str">
        <f>IF(Y28="","",COUNTIF($Y$3:Y28,"該当"))</f>
        <v/>
      </c>
      <c r="AA28" s="14" t="str">
        <f t="shared" si="7"/>
        <v/>
      </c>
      <c r="AB28" s="14" t="str">
        <f>IF(AA28="","",COUNTIF($AA$3:AA28,"該当"))</f>
        <v/>
      </c>
      <c r="AC28" s="14" t="str">
        <f t="shared" si="8"/>
        <v/>
      </c>
      <c r="AD28" s="14" t="str">
        <f>IF(AC28="","",COUNTIF($AC$3:AC28,"該当"))</f>
        <v/>
      </c>
      <c r="AE28" s="28" t="str">
        <f t="shared" si="9"/>
        <v/>
      </c>
      <c r="AF28" s="28" t="str">
        <f>IF(AE28="","",COUNTIF($AE$3:AE28,"該当"))</f>
        <v/>
      </c>
      <c r="AG28" s="28" t="str">
        <f t="shared" si="10"/>
        <v/>
      </c>
      <c r="AH28" s="28" t="str">
        <f>IF(AG28="","",COUNTIF($AG$3:AG28,"該当"))</f>
        <v/>
      </c>
      <c r="AI28" s="28" t="str">
        <f t="shared" si="11"/>
        <v/>
      </c>
      <c r="AJ28" s="28" t="str">
        <f>IF(AI28="","",COUNTIF($AI$3:AI28,"該当"))</f>
        <v/>
      </c>
      <c r="AK28" s="28" t="str">
        <f t="shared" si="12"/>
        <v/>
      </c>
      <c r="AL28" s="28" t="str">
        <f>IF(AK28="","",COUNTIF($AK$3:AK28,"該当"))</f>
        <v/>
      </c>
    </row>
    <row r="29" spans="1:38">
      <c r="A29" s="79">
        <v>27</v>
      </c>
      <c r="B29" s="38"/>
      <c r="C29" s="38"/>
      <c r="D29" s="38"/>
      <c r="E29" s="34"/>
      <c r="F29" s="34"/>
      <c r="G29" s="38"/>
      <c r="H29" s="34"/>
      <c r="I29" s="34"/>
      <c r="J29" s="34"/>
      <c r="K29" s="34"/>
      <c r="L29" s="34"/>
      <c r="M29" s="34"/>
      <c r="N29" s="22" t="str">
        <f t="shared" si="0"/>
        <v>年月</v>
      </c>
      <c r="O29" s="27" t="str">
        <f t="shared" si="4"/>
        <v/>
      </c>
      <c r="P29" s="27" t="str">
        <f>IF(O29="","",COUNTIF($O$3:O29,"該当"))</f>
        <v/>
      </c>
      <c r="Q29" s="27" t="str">
        <f t="shared" si="1"/>
        <v/>
      </c>
      <c r="R29" s="27" t="str">
        <f>IF(Q29="","",COUNTIF($Q$3:Q29,"該当"))</f>
        <v/>
      </c>
      <c r="S29" s="27" t="str">
        <f t="shared" si="2"/>
        <v/>
      </c>
      <c r="T29" s="27" t="str">
        <f>IF(S29="","",COUNTIF($S$3:S29,"該当"))</f>
        <v/>
      </c>
      <c r="U29" s="27" t="str">
        <f t="shared" si="3"/>
        <v/>
      </c>
      <c r="V29" s="27" t="str">
        <f>IF(U29="","",COUNTIF($U$3:U29,"該当"))</f>
        <v/>
      </c>
      <c r="W29" s="14" t="str">
        <f t="shared" si="5"/>
        <v/>
      </c>
      <c r="X29" s="14" t="str">
        <f>IF(W29="","",COUNTIF($W$3:W29,"該当"))</f>
        <v/>
      </c>
      <c r="Y29" s="14" t="str">
        <f t="shared" si="6"/>
        <v/>
      </c>
      <c r="Z29" s="14" t="str">
        <f>IF(Y29="","",COUNTIF($Y$3:Y29,"該当"))</f>
        <v/>
      </c>
      <c r="AA29" s="14" t="str">
        <f t="shared" si="7"/>
        <v/>
      </c>
      <c r="AB29" s="14" t="str">
        <f>IF(AA29="","",COUNTIF($AA$3:AA29,"該当"))</f>
        <v/>
      </c>
      <c r="AC29" s="14" t="str">
        <f t="shared" si="8"/>
        <v/>
      </c>
      <c r="AD29" s="14" t="str">
        <f>IF(AC29="","",COUNTIF($AC$3:AC29,"該当"))</f>
        <v/>
      </c>
      <c r="AE29" s="28" t="str">
        <f t="shared" si="9"/>
        <v/>
      </c>
      <c r="AF29" s="28" t="str">
        <f>IF(AE29="","",COUNTIF($AE$3:AE29,"該当"))</f>
        <v/>
      </c>
      <c r="AG29" s="28" t="str">
        <f t="shared" si="10"/>
        <v/>
      </c>
      <c r="AH29" s="28" t="str">
        <f>IF(AG29="","",COUNTIF($AG$3:AG29,"該当"))</f>
        <v/>
      </c>
      <c r="AI29" s="28" t="str">
        <f t="shared" si="11"/>
        <v/>
      </c>
      <c r="AJ29" s="28" t="str">
        <f>IF(AI29="","",COUNTIF($AI$3:AI29,"該当"))</f>
        <v/>
      </c>
      <c r="AK29" s="28" t="str">
        <f t="shared" si="12"/>
        <v/>
      </c>
      <c r="AL29" s="28" t="str">
        <f>IF(AK29="","",COUNTIF($AK$3:AK29,"該当"))</f>
        <v/>
      </c>
    </row>
    <row r="30" spans="1:38">
      <c r="A30" s="79">
        <v>28</v>
      </c>
      <c r="B30" s="38"/>
      <c r="C30" s="38"/>
      <c r="D30" s="38"/>
      <c r="E30" s="34"/>
      <c r="F30" s="34"/>
      <c r="G30" s="38"/>
      <c r="H30" s="34"/>
      <c r="I30" s="34"/>
      <c r="J30" s="34"/>
      <c r="K30" s="34"/>
      <c r="L30" s="34"/>
      <c r="M30" s="34"/>
      <c r="N30" s="22" t="str">
        <f t="shared" si="0"/>
        <v>年月</v>
      </c>
      <c r="O30" s="27" t="str">
        <f t="shared" si="4"/>
        <v/>
      </c>
      <c r="P30" s="27" t="str">
        <f>IF(O30="","",COUNTIF($O$3:O30,"該当"))</f>
        <v/>
      </c>
      <c r="Q30" s="27" t="str">
        <f t="shared" si="1"/>
        <v/>
      </c>
      <c r="R30" s="27" t="str">
        <f>IF(Q30="","",COUNTIF($Q$3:Q30,"該当"))</f>
        <v/>
      </c>
      <c r="S30" s="27" t="str">
        <f t="shared" si="2"/>
        <v/>
      </c>
      <c r="T30" s="27" t="str">
        <f>IF(S30="","",COUNTIF($S$3:S30,"該当"))</f>
        <v/>
      </c>
      <c r="U30" s="27" t="str">
        <f t="shared" si="3"/>
        <v/>
      </c>
      <c r="V30" s="27" t="str">
        <f>IF(U30="","",COUNTIF($U$3:U30,"該当"))</f>
        <v/>
      </c>
      <c r="W30" s="14" t="str">
        <f t="shared" si="5"/>
        <v/>
      </c>
      <c r="X30" s="14" t="str">
        <f>IF(W30="","",COUNTIF($W$3:W30,"該当"))</f>
        <v/>
      </c>
      <c r="Y30" s="14" t="str">
        <f t="shared" si="6"/>
        <v/>
      </c>
      <c r="Z30" s="14" t="str">
        <f>IF(Y30="","",COUNTIF($Y$3:Y30,"該当"))</f>
        <v/>
      </c>
      <c r="AA30" s="14" t="str">
        <f t="shared" si="7"/>
        <v/>
      </c>
      <c r="AB30" s="14" t="str">
        <f>IF(AA30="","",COUNTIF($AA$3:AA30,"該当"))</f>
        <v/>
      </c>
      <c r="AC30" s="14" t="str">
        <f t="shared" si="8"/>
        <v/>
      </c>
      <c r="AD30" s="14" t="str">
        <f>IF(AC30="","",COUNTIF($AC$3:AC30,"該当"))</f>
        <v/>
      </c>
      <c r="AE30" s="28" t="str">
        <f t="shared" si="9"/>
        <v/>
      </c>
      <c r="AF30" s="28" t="str">
        <f>IF(AE30="","",COUNTIF($AE$3:AE30,"該当"))</f>
        <v/>
      </c>
      <c r="AG30" s="28" t="str">
        <f t="shared" si="10"/>
        <v/>
      </c>
      <c r="AH30" s="28" t="str">
        <f>IF(AG30="","",COUNTIF($AG$3:AG30,"該当"))</f>
        <v/>
      </c>
      <c r="AI30" s="28" t="str">
        <f t="shared" si="11"/>
        <v/>
      </c>
      <c r="AJ30" s="28" t="str">
        <f>IF(AI30="","",COUNTIF($AI$3:AI30,"該当"))</f>
        <v/>
      </c>
      <c r="AK30" s="28" t="str">
        <f t="shared" si="12"/>
        <v/>
      </c>
      <c r="AL30" s="28" t="str">
        <f>IF(AK30="","",COUNTIF($AK$3:AK30,"該当"))</f>
        <v/>
      </c>
    </row>
    <row r="31" spans="1:38">
      <c r="A31" s="79">
        <v>29</v>
      </c>
      <c r="B31" s="38"/>
      <c r="C31" s="38"/>
      <c r="D31" s="38"/>
      <c r="E31" s="34"/>
      <c r="F31" s="34"/>
      <c r="G31" s="38"/>
      <c r="H31" s="34"/>
      <c r="I31" s="34"/>
      <c r="J31" s="34"/>
      <c r="K31" s="34"/>
      <c r="L31" s="34"/>
      <c r="M31" s="34"/>
      <c r="N31" s="22" t="str">
        <f t="shared" si="0"/>
        <v>年月</v>
      </c>
      <c r="O31" s="27" t="str">
        <f t="shared" si="4"/>
        <v/>
      </c>
      <c r="P31" s="27" t="str">
        <f>IF(O31="","",COUNTIF($O$3:O31,"該当"))</f>
        <v/>
      </c>
      <c r="Q31" s="27" t="str">
        <f t="shared" si="1"/>
        <v/>
      </c>
      <c r="R31" s="27" t="str">
        <f>IF(Q31="","",COUNTIF($Q$3:Q31,"該当"))</f>
        <v/>
      </c>
      <c r="S31" s="27" t="str">
        <f t="shared" si="2"/>
        <v/>
      </c>
      <c r="T31" s="27" t="str">
        <f>IF(S31="","",COUNTIF($S$3:S31,"該当"))</f>
        <v/>
      </c>
      <c r="U31" s="27" t="str">
        <f t="shared" si="3"/>
        <v/>
      </c>
      <c r="V31" s="27" t="str">
        <f>IF(U31="","",COUNTIF($U$3:U31,"該当"))</f>
        <v/>
      </c>
      <c r="W31" s="14" t="str">
        <f t="shared" si="5"/>
        <v/>
      </c>
      <c r="X31" s="14" t="str">
        <f>IF(W31="","",COUNTIF($W$3:W31,"該当"))</f>
        <v/>
      </c>
      <c r="Y31" s="14" t="str">
        <f t="shared" si="6"/>
        <v/>
      </c>
      <c r="Z31" s="14" t="str">
        <f>IF(Y31="","",COUNTIF($Y$3:Y31,"該当"))</f>
        <v/>
      </c>
      <c r="AA31" s="14" t="str">
        <f t="shared" si="7"/>
        <v/>
      </c>
      <c r="AB31" s="14" t="str">
        <f>IF(AA31="","",COUNTIF($AA$3:AA31,"該当"))</f>
        <v/>
      </c>
      <c r="AC31" s="14" t="str">
        <f t="shared" si="8"/>
        <v/>
      </c>
      <c r="AD31" s="14" t="str">
        <f>IF(AC31="","",COUNTIF($AC$3:AC31,"該当"))</f>
        <v/>
      </c>
      <c r="AE31" s="28" t="str">
        <f t="shared" si="9"/>
        <v/>
      </c>
      <c r="AF31" s="28" t="str">
        <f>IF(AE31="","",COUNTIF($AE$3:AE31,"該当"))</f>
        <v/>
      </c>
      <c r="AG31" s="28" t="str">
        <f t="shared" si="10"/>
        <v/>
      </c>
      <c r="AH31" s="28" t="str">
        <f>IF(AG31="","",COUNTIF($AG$3:AG31,"該当"))</f>
        <v/>
      </c>
      <c r="AI31" s="28" t="str">
        <f t="shared" si="11"/>
        <v/>
      </c>
      <c r="AJ31" s="28" t="str">
        <f>IF(AI31="","",COUNTIF($AI$3:AI31,"該当"))</f>
        <v/>
      </c>
      <c r="AK31" s="28" t="str">
        <f t="shared" si="12"/>
        <v/>
      </c>
      <c r="AL31" s="28" t="str">
        <f>IF(AK31="","",COUNTIF($AK$3:AK31,"該当"))</f>
        <v/>
      </c>
    </row>
    <row r="32" spans="1:38">
      <c r="A32" s="79">
        <v>30</v>
      </c>
      <c r="B32" s="38"/>
      <c r="C32" s="38"/>
      <c r="D32" s="38"/>
      <c r="E32" s="34"/>
      <c r="F32" s="34"/>
      <c r="G32" s="38"/>
      <c r="H32" s="34"/>
      <c r="I32" s="34"/>
      <c r="J32" s="34"/>
      <c r="K32" s="34"/>
      <c r="L32" s="34"/>
      <c r="M32" s="34"/>
      <c r="N32" s="22" t="str">
        <f t="shared" si="0"/>
        <v>年月</v>
      </c>
      <c r="O32" s="27" t="str">
        <f t="shared" si="4"/>
        <v/>
      </c>
      <c r="P32" s="27" t="str">
        <f>IF(O32="","",COUNTIF($O$3:O32,"該当"))</f>
        <v/>
      </c>
      <c r="Q32" s="27" t="str">
        <f t="shared" ref="Q32" si="13">IF(AND(B32="栗東",K32="○"),"該当","")</f>
        <v/>
      </c>
      <c r="R32" s="27" t="str">
        <f>IF(Q32="","",COUNTIF($Q$3:Q32,"該当"))</f>
        <v/>
      </c>
      <c r="S32" s="27" t="str">
        <f t="shared" ref="S32" si="14">IF(AND(B32="栗東",L32="○"),"該当","")</f>
        <v/>
      </c>
      <c r="T32" s="27" t="str">
        <f>IF(S32="","",COUNTIF($S$3:S32,"該当"))</f>
        <v/>
      </c>
      <c r="U32" s="27" t="str">
        <f t="shared" ref="U32" si="15">IF(AND(B32="栗東",M32="○"),"該当","")</f>
        <v/>
      </c>
      <c r="V32" s="27" t="str">
        <f>IF(U32="","",COUNTIF($U$3:U32,"該当"))</f>
        <v/>
      </c>
      <c r="W32" s="14" t="str">
        <f t="shared" si="5"/>
        <v/>
      </c>
      <c r="X32" s="14" t="str">
        <f>IF(W32="","",COUNTIF($W$3:W32,"該当"))</f>
        <v/>
      </c>
      <c r="Y32" s="14" t="str">
        <f t="shared" ref="Y32" si="16">IF(AND(B32="栗東西",K32="○"),"該当","")</f>
        <v/>
      </c>
      <c r="Z32" s="14" t="str">
        <f>IF(Y32="","",COUNTIF($Y$3:Y32,"該当"))</f>
        <v/>
      </c>
      <c r="AA32" s="14" t="str">
        <f t="shared" ref="AA32" si="17">IF(AND(B32="栗東西",L32="○"),"該当","")</f>
        <v/>
      </c>
      <c r="AB32" s="14" t="str">
        <f>IF(AA32="","",COUNTIF($AA$3:AA32,"該当"))</f>
        <v/>
      </c>
      <c r="AC32" s="14" t="str">
        <f t="shared" ref="AC32" si="18">IF(AND(B32="栗東西",M32="○"),"該当","")</f>
        <v/>
      </c>
      <c r="AD32" s="14" t="str">
        <f>IF(AC32="","",COUNTIF($AC$3:AC32,"該当"))</f>
        <v/>
      </c>
      <c r="AE32" s="28" t="str">
        <f t="shared" si="9"/>
        <v/>
      </c>
      <c r="AF32" s="28" t="str">
        <f>IF(AE32="","",COUNTIF($AE$3:AE32,"該当"))</f>
        <v/>
      </c>
      <c r="AG32" s="28" t="str">
        <f t="shared" ref="AG32" si="19">IF(AND(B32="葉山",K32="○"),"該当","")</f>
        <v/>
      </c>
      <c r="AH32" s="28" t="str">
        <f>IF(AG32="","",COUNTIF($AG$3:AG32,"該当"))</f>
        <v/>
      </c>
      <c r="AI32" s="28" t="str">
        <f t="shared" ref="AI32" si="20">IF(AND(B32="葉山",L32="○"),"該当","")</f>
        <v/>
      </c>
      <c r="AJ32" s="28" t="str">
        <f>IF(AI32="","",COUNTIF($AI$3:AI32,"該当"))</f>
        <v/>
      </c>
      <c r="AK32" s="28" t="str">
        <f t="shared" ref="AK32" si="21">IF(AND(B32="葉山",M32="○"),"該当","")</f>
        <v/>
      </c>
      <c r="AL32" s="28" t="str">
        <f>IF(AK32="","",COUNTIF($AK$3:AK32,"該当"))</f>
        <v/>
      </c>
    </row>
  </sheetData>
  <sheetProtection sheet="1" objects="1" scenarios="1"/>
  <phoneticPr fontId="1"/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リスト!$C$2:$C$4</xm:f>
          </x14:formula1>
          <xm:sqref>B3:B301</xm:sqref>
        </x14:dataValidation>
        <x14:dataValidation type="list" allowBlank="1" showInputMessage="1" showErrorMessage="1">
          <x14:formula1>
            <xm:f>リスト!$B$2:$B$3</xm:f>
          </x14:formula1>
          <xm:sqref>G3:G301</xm:sqref>
        </x14:dataValidation>
        <x14:dataValidation type="list" allowBlank="1" showInputMessage="1" showErrorMessage="1">
          <x14:formula1>
            <xm:f>リスト!$E$2:$E$3</xm:f>
          </x14:formula1>
          <xm:sqref>H3:M430</xm:sqref>
        </x14:dataValidation>
        <x14:dataValidation type="list" allowBlank="1" showInputMessage="1" showErrorMessage="1">
          <x14:formula1>
            <xm:f>リスト!$G$2:$G$13</xm:f>
          </x14:formula1>
          <xm:sqref>F3:F32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Q12"/>
  <sheetViews>
    <sheetView tabSelected="1" zoomScale="85" zoomScaleNormal="85" workbookViewId="0">
      <selection activeCell="I8" sqref="I8"/>
    </sheetView>
  </sheetViews>
  <sheetFormatPr defaultRowHeight="18.75"/>
  <cols>
    <col min="1" max="1" width="4.125" bestFit="1" customWidth="1"/>
    <col min="2" max="2" width="8.125" customWidth="1"/>
    <col min="3" max="3" width="13" bestFit="1" customWidth="1"/>
    <col min="4" max="4" width="15.375" customWidth="1"/>
    <col min="5" max="6" width="7.125" style="1" customWidth="1"/>
    <col min="7" max="7" width="18.875" bestFit="1" customWidth="1"/>
    <col min="8" max="9" width="12.375" style="1" customWidth="1"/>
    <col min="10" max="10" width="13" style="1" bestFit="1" customWidth="1"/>
    <col min="11" max="11" width="9" style="1" hidden="1" customWidth="1"/>
    <col min="12" max="12" width="5.25" hidden="1" customWidth="1"/>
    <col min="13" max="13" width="9" hidden="1" customWidth="1"/>
    <col min="14" max="14" width="7.125" hidden="1" customWidth="1"/>
    <col min="15" max="15" width="11" hidden="1" customWidth="1"/>
    <col min="16" max="16" width="5.25" hidden="1" customWidth="1"/>
    <col min="17" max="17" width="9" hidden="1" customWidth="1"/>
    <col min="43" max="43" width="0" hidden="1" customWidth="1"/>
  </cols>
  <sheetData>
    <row r="1" spans="1:17" ht="25.5">
      <c r="A1" s="80" t="s">
        <v>71</v>
      </c>
      <c r="E1" s="13"/>
      <c r="H1" s="12"/>
    </row>
    <row r="2" spans="1:17" ht="35.25" customHeight="1">
      <c r="A2" s="8" t="s">
        <v>115</v>
      </c>
      <c r="B2" s="7" t="s">
        <v>38</v>
      </c>
      <c r="C2" s="7" t="s">
        <v>4</v>
      </c>
      <c r="D2" s="7" t="s">
        <v>35</v>
      </c>
      <c r="E2" s="7" t="s">
        <v>46</v>
      </c>
      <c r="F2" s="7" t="s">
        <v>1</v>
      </c>
      <c r="G2" s="7" t="s">
        <v>2</v>
      </c>
      <c r="H2" s="7" t="s">
        <v>90</v>
      </c>
      <c r="I2" s="7" t="s">
        <v>3</v>
      </c>
      <c r="J2" s="7" t="s">
        <v>87</v>
      </c>
      <c r="K2" s="7" t="s">
        <v>64</v>
      </c>
      <c r="L2" s="7" t="s">
        <v>58</v>
      </c>
      <c r="M2" s="7" t="s">
        <v>59</v>
      </c>
      <c r="N2" s="7" t="s">
        <v>60</v>
      </c>
      <c r="O2" s="7" t="s">
        <v>61</v>
      </c>
      <c r="P2" s="7" t="s">
        <v>62</v>
      </c>
      <c r="Q2" s="7" t="s">
        <v>63</v>
      </c>
    </row>
    <row r="3" spans="1:17">
      <c r="A3" s="79">
        <v>1</v>
      </c>
      <c r="B3" s="38"/>
      <c r="C3" s="38"/>
      <c r="D3" s="38"/>
      <c r="E3" s="34"/>
      <c r="F3" s="34"/>
      <c r="G3" s="38"/>
      <c r="H3" s="34"/>
      <c r="I3" s="34"/>
      <c r="J3" s="34"/>
      <c r="K3" s="22" t="str">
        <f t="shared" ref="K3:K12" si="0">E3&amp;"年"&amp;F3&amp;"月"</f>
        <v>年月</v>
      </c>
      <c r="L3" s="14" t="str">
        <f>IF(AND($L$2=B3,C3&lt;&gt;"",D3&lt;&gt;"",G3&lt;&gt;"",K3&lt;&gt;""),"該当","")</f>
        <v/>
      </c>
      <c r="M3" s="14" t="str">
        <f>IF(L3="","",COUNTIF($L$3:L3,"該当"))</f>
        <v/>
      </c>
      <c r="N3" s="14" t="str">
        <f>IF(AND($N$2=B3,C3&lt;&gt;"",D3&lt;&gt;"",G3&lt;&gt;"",K3&lt;&gt;""),"該当","")</f>
        <v/>
      </c>
      <c r="O3" s="14" t="str">
        <f>IF(N3="","",COUNTIF($N$3:N3,"該当"))</f>
        <v/>
      </c>
      <c r="P3" s="14" t="str">
        <f>IF(AND($P$2=B3,C3&lt;&gt;"",D3&lt;&gt;"",G3&lt;&gt;"",K3&lt;&gt;""),"該当","")</f>
        <v/>
      </c>
      <c r="Q3" s="14" t="str">
        <f>IF(P3="","",COUNTIF($P$3:P3,"該当"))</f>
        <v/>
      </c>
    </row>
    <row r="4" spans="1:17">
      <c r="A4" s="79">
        <v>2</v>
      </c>
      <c r="B4" s="38"/>
      <c r="C4" s="38"/>
      <c r="D4" s="38"/>
      <c r="E4" s="34"/>
      <c r="F4" s="34"/>
      <c r="G4" s="38"/>
      <c r="H4" s="34"/>
      <c r="I4" s="34"/>
      <c r="J4" s="34"/>
      <c r="K4" s="22" t="str">
        <f t="shared" si="0"/>
        <v>年月</v>
      </c>
      <c r="L4" s="14" t="str">
        <f t="shared" ref="L4:L12" si="1">IF(AND($L$2=B4,C4&lt;&gt;"",D4&lt;&gt;"",G4&lt;&gt;"",K4&lt;&gt;""),"該当","")</f>
        <v/>
      </c>
      <c r="M4" s="14" t="str">
        <f>IF(L4="","",COUNTIF($L$3:L4,"該当"))</f>
        <v/>
      </c>
      <c r="N4" s="14" t="str">
        <f t="shared" ref="N4:N12" si="2">IF(AND($N$2=B4,C4&lt;&gt;"",D4&lt;&gt;"",G4&lt;&gt;"",K4&lt;&gt;""),"該当","")</f>
        <v/>
      </c>
      <c r="O4" s="14" t="str">
        <f>IF(N4="","",COUNTIF($N$3:N4,"該当"))</f>
        <v/>
      </c>
      <c r="P4" s="14" t="str">
        <f t="shared" ref="P4:P12" si="3">IF(AND($P$2=B4,C4&lt;&gt;"",D4&lt;&gt;"",G4&lt;&gt;"",K4&lt;&gt;""),"該当","")</f>
        <v/>
      </c>
      <c r="Q4" s="14" t="str">
        <f>IF(P4="","",COUNTIF($P$3:P4,"該当"))</f>
        <v/>
      </c>
    </row>
    <row r="5" spans="1:17">
      <c r="A5" s="79">
        <v>3</v>
      </c>
      <c r="B5" s="38"/>
      <c r="C5" s="38"/>
      <c r="D5" s="38"/>
      <c r="E5" s="34"/>
      <c r="F5" s="34"/>
      <c r="G5" s="38"/>
      <c r="H5" s="34"/>
      <c r="I5" s="34"/>
      <c r="J5" s="34"/>
      <c r="K5" s="22" t="str">
        <f t="shared" si="0"/>
        <v>年月</v>
      </c>
      <c r="L5" s="14" t="str">
        <f t="shared" si="1"/>
        <v/>
      </c>
      <c r="M5" s="14" t="str">
        <f>IF(L5="","",COUNTIF($L$3:L5,"該当"))</f>
        <v/>
      </c>
      <c r="N5" s="14" t="str">
        <f t="shared" si="2"/>
        <v/>
      </c>
      <c r="O5" s="14" t="str">
        <f>IF(N5="","",COUNTIF($N$3:N5,"該当"))</f>
        <v/>
      </c>
      <c r="P5" s="14" t="str">
        <f t="shared" si="3"/>
        <v/>
      </c>
      <c r="Q5" s="14" t="str">
        <f>IF(P5="","",COUNTIF($P$3:P5,"該当"))</f>
        <v/>
      </c>
    </row>
    <row r="6" spans="1:17">
      <c r="A6" s="79">
        <v>4</v>
      </c>
      <c r="B6" s="38"/>
      <c r="C6" s="38"/>
      <c r="D6" s="38"/>
      <c r="E6" s="34"/>
      <c r="F6" s="34"/>
      <c r="G6" s="38"/>
      <c r="H6" s="34"/>
      <c r="I6" s="34"/>
      <c r="J6" s="34"/>
      <c r="K6" s="22" t="str">
        <f t="shared" si="0"/>
        <v>年月</v>
      </c>
      <c r="L6" s="14" t="str">
        <f t="shared" si="1"/>
        <v/>
      </c>
      <c r="M6" s="14" t="str">
        <f>IF(L6="","",COUNTIF($L$3:L6,"該当"))</f>
        <v/>
      </c>
      <c r="N6" s="14" t="str">
        <f t="shared" si="2"/>
        <v/>
      </c>
      <c r="O6" s="14" t="str">
        <f>IF(N6="","",COUNTIF($N$3:N6,"該当"))</f>
        <v/>
      </c>
      <c r="P6" s="14" t="str">
        <f t="shared" si="3"/>
        <v/>
      </c>
      <c r="Q6" s="14" t="str">
        <f>IF(P6="","",COUNTIF($P$3:P6,"該当"))</f>
        <v/>
      </c>
    </row>
    <row r="7" spans="1:17">
      <c r="A7" s="79">
        <v>5</v>
      </c>
      <c r="B7" s="38"/>
      <c r="C7" s="38"/>
      <c r="D7" s="38"/>
      <c r="E7" s="34"/>
      <c r="F7" s="34"/>
      <c r="G7" s="38"/>
      <c r="H7" s="34"/>
      <c r="I7" s="34"/>
      <c r="J7" s="34"/>
      <c r="K7" s="22" t="str">
        <f t="shared" si="0"/>
        <v>年月</v>
      </c>
      <c r="L7" s="14" t="str">
        <f t="shared" si="1"/>
        <v/>
      </c>
      <c r="M7" s="14" t="str">
        <f>IF(L7="","",COUNTIF($L$3:L7,"該当"))</f>
        <v/>
      </c>
      <c r="N7" s="14" t="str">
        <f t="shared" si="2"/>
        <v/>
      </c>
      <c r="O7" s="14" t="str">
        <f>IF(N7="","",COUNTIF($N$3:N7,"該当"))</f>
        <v/>
      </c>
      <c r="P7" s="14" t="str">
        <f t="shared" si="3"/>
        <v/>
      </c>
      <c r="Q7" s="14" t="str">
        <f>IF(P7="","",COUNTIF($P$3:P7,"該当"))</f>
        <v/>
      </c>
    </row>
    <row r="8" spans="1:17">
      <c r="A8" s="79">
        <v>6</v>
      </c>
      <c r="B8" s="38"/>
      <c r="C8" s="38"/>
      <c r="D8" s="38"/>
      <c r="E8" s="34"/>
      <c r="F8" s="34"/>
      <c r="G8" s="38"/>
      <c r="H8" s="34"/>
      <c r="I8" s="34"/>
      <c r="J8" s="34"/>
      <c r="K8" s="22" t="str">
        <f t="shared" si="0"/>
        <v>年月</v>
      </c>
      <c r="L8" s="14" t="str">
        <f t="shared" si="1"/>
        <v/>
      </c>
      <c r="M8" s="14" t="str">
        <f>IF(L8="","",COUNTIF($L$3:L8,"該当"))</f>
        <v/>
      </c>
      <c r="N8" s="14" t="str">
        <f t="shared" si="2"/>
        <v/>
      </c>
      <c r="O8" s="14" t="str">
        <f>IF(N8="","",COUNTIF($N$3:N8,"該当"))</f>
        <v/>
      </c>
      <c r="P8" s="14" t="str">
        <f t="shared" si="3"/>
        <v/>
      </c>
      <c r="Q8" s="14" t="str">
        <f>IF(P8="","",COUNTIF($P$3:P8,"該当"))</f>
        <v/>
      </c>
    </row>
    <row r="9" spans="1:17">
      <c r="A9" s="79">
        <v>7</v>
      </c>
      <c r="B9" s="38"/>
      <c r="C9" s="38"/>
      <c r="D9" s="38"/>
      <c r="E9" s="34"/>
      <c r="F9" s="34"/>
      <c r="G9" s="38"/>
      <c r="H9" s="34"/>
      <c r="I9" s="34"/>
      <c r="J9" s="34"/>
      <c r="K9" s="22" t="str">
        <f t="shared" si="0"/>
        <v>年月</v>
      </c>
      <c r="L9" s="14" t="str">
        <f t="shared" si="1"/>
        <v/>
      </c>
      <c r="M9" s="14" t="str">
        <f>IF(L9="","",COUNTIF($L$3:L9,"該当"))</f>
        <v/>
      </c>
      <c r="N9" s="14" t="str">
        <f t="shared" si="2"/>
        <v/>
      </c>
      <c r="O9" s="14" t="str">
        <f>IF(N9="","",COUNTIF($N$3:N9,"該当"))</f>
        <v/>
      </c>
      <c r="P9" s="14" t="str">
        <f t="shared" si="3"/>
        <v/>
      </c>
      <c r="Q9" s="14" t="str">
        <f>IF(P9="","",COUNTIF($P$3:P9,"該当"))</f>
        <v/>
      </c>
    </row>
    <row r="10" spans="1:17">
      <c r="A10" s="79">
        <v>8</v>
      </c>
      <c r="B10" s="38"/>
      <c r="C10" s="38"/>
      <c r="D10" s="38"/>
      <c r="E10" s="34"/>
      <c r="F10" s="34"/>
      <c r="G10" s="38"/>
      <c r="H10" s="34"/>
      <c r="I10" s="34"/>
      <c r="J10" s="34"/>
      <c r="K10" s="22" t="str">
        <f t="shared" si="0"/>
        <v>年月</v>
      </c>
      <c r="L10" s="14" t="str">
        <f t="shared" si="1"/>
        <v/>
      </c>
      <c r="M10" s="14" t="str">
        <f>IF(L10="","",COUNTIF($L$3:L10,"該当"))</f>
        <v/>
      </c>
      <c r="N10" s="14" t="str">
        <f t="shared" si="2"/>
        <v/>
      </c>
      <c r="O10" s="14" t="str">
        <f>IF(N10="","",COUNTIF($N$3:N10,"該当"))</f>
        <v/>
      </c>
      <c r="P10" s="14" t="str">
        <f t="shared" si="3"/>
        <v/>
      </c>
      <c r="Q10" s="14" t="str">
        <f>IF(P10="","",COUNTIF($P$3:P10,"該当"))</f>
        <v/>
      </c>
    </row>
    <row r="11" spans="1:17">
      <c r="A11" s="79">
        <v>9</v>
      </c>
      <c r="B11" s="38"/>
      <c r="C11" s="38"/>
      <c r="D11" s="38"/>
      <c r="E11" s="34"/>
      <c r="F11" s="34"/>
      <c r="G11" s="38"/>
      <c r="H11" s="34"/>
      <c r="I11" s="34"/>
      <c r="J11" s="34"/>
      <c r="K11" s="22" t="str">
        <f t="shared" si="0"/>
        <v>年月</v>
      </c>
      <c r="L11" s="14" t="str">
        <f t="shared" si="1"/>
        <v/>
      </c>
      <c r="M11" s="14" t="str">
        <f>IF(L11="","",COUNTIF($L$3:L11,"該当"))</f>
        <v/>
      </c>
      <c r="N11" s="14" t="str">
        <f t="shared" si="2"/>
        <v/>
      </c>
      <c r="O11" s="14" t="str">
        <f>IF(N11="","",COUNTIF($N$3:N11,"該当"))</f>
        <v/>
      </c>
      <c r="P11" s="14" t="str">
        <f t="shared" si="3"/>
        <v/>
      </c>
      <c r="Q11" s="14" t="str">
        <f>IF(P11="","",COUNTIF($P$3:P11,"該当"))</f>
        <v/>
      </c>
    </row>
    <row r="12" spans="1:17">
      <c r="A12" s="79">
        <v>10</v>
      </c>
      <c r="B12" s="38"/>
      <c r="C12" s="38"/>
      <c r="D12" s="38"/>
      <c r="E12" s="34"/>
      <c r="F12" s="34"/>
      <c r="G12" s="38"/>
      <c r="H12" s="34"/>
      <c r="I12" s="34"/>
      <c r="J12" s="34"/>
      <c r="K12" s="22" t="str">
        <f t="shared" si="0"/>
        <v>年月</v>
      </c>
      <c r="L12" s="14" t="str">
        <f t="shared" si="1"/>
        <v/>
      </c>
      <c r="M12" s="14" t="str">
        <f>IF(L12="","",COUNTIF($L$3:L12,"該当"))</f>
        <v/>
      </c>
      <c r="N12" s="14" t="str">
        <f t="shared" si="2"/>
        <v/>
      </c>
      <c r="O12" s="14" t="str">
        <f>IF(N12="","",COUNTIF($N$3:N12,"該当"))</f>
        <v/>
      </c>
      <c r="P12" s="14" t="str">
        <f t="shared" si="3"/>
        <v/>
      </c>
      <c r="Q12" s="14" t="str">
        <f>IF(P12="","",COUNTIF($P$3:P12,"該当"))</f>
        <v/>
      </c>
    </row>
  </sheetData>
  <sheetProtection sheet="1" objects="1" scenarios="1"/>
  <phoneticPr fontId="1"/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リスト!$G$2:$G$13</xm:f>
          </x14:formula1>
          <xm:sqref>F3:F12</xm:sqref>
        </x14:dataValidation>
        <x14:dataValidation type="list" allowBlank="1" showInputMessage="1" showErrorMessage="1">
          <x14:formula1>
            <xm:f>リスト!$C$2:$C$4</xm:f>
          </x14:formula1>
          <xm:sqref>E13:E282 B3:B282</xm:sqref>
        </x14:dataValidation>
        <x14:dataValidation type="list" allowBlank="1" showInputMessage="1" showErrorMessage="1">
          <x14:formula1>
            <xm:f>リスト!$E$2:$E$3</xm:f>
          </x14:formula1>
          <xm:sqref>H3:J411</xm:sqref>
        </x14:dataValidation>
        <x14:dataValidation type="list" allowBlank="1" showInputMessage="1" showErrorMessage="1">
          <x14:formula1>
            <xm:f>リスト!$B$2:$B$3</xm:f>
          </x14:formula1>
          <xm:sqref>G3:G282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14"/>
  <sheetViews>
    <sheetView workbookViewId="0">
      <selection activeCell="F2" sqref="F2"/>
    </sheetView>
  </sheetViews>
  <sheetFormatPr defaultRowHeight="18.75"/>
  <cols>
    <col min="2" max="2" width="25.5" bestFit="1" customWidth="1"/>
    <col min="3" max="3" width="30.875" customWidth="1"/>
    <col min="4" max="4" width="37" customWidth="1"/>
  </cols>
  <sheetData>
    <row r="1" spans="1:7">
      <c r="A1" s="8" t="s">
        <v>36</v>
      </c>
      <c r="B1" s="8" t="s">
        <v>37</v>
      </c>
      <c r="C1" s="8" t="s">
        <v>38</v>
      </c>
      <c r="D1" s="8" t="s">
        <v>114</v>
      </c>
      <c r="E1" s="8" t="s">
        <v>43</v>
      </c>
      <c r="F1" s="11" t="s">
        <v>47</v>
      </c>
      <c r="G1" s="8" t="s">
        <v>48</v>
      </c>
    </row>
    <row r="2" spans="1:7">
      <c r="A2" s="2" t="s">
        <v>31</v>
      </c>
      <c r="B2" s="2" t="s">
        <v>33</v>
      </c>
      <c r="C2" s="2" t="s">
        <v>39</v>
      </c>
      <c r="D2" s="3" t="s">
        <v>119</v>
      </c>
      <c r="E2" s="10"/>
      <c r="F2" s="10" t="s">
        <v>122</v>
      </c>
      <c r="G2" s="2">
        <v>1</v>
      </c>
    </row>
    <row r="3" spans="1:7">
      <c r="A3" s="2" t="s">
        <v>32</v>
      </c>
      <c r="B3" s="2" t="s">
        <v>73</v>
      </c>
      <c r="C3" s="2" t="s">
        <v>40</v>
      </c>
      <c r="D3" s="3" t="s">
        <v>120</v>
      </c>
      <c r="E3" s="10" t="s">
        <v>42</v>
      </c>
      <c r="F3" s="10" t="s">
        <v>49</v>
      </c>
      <c r="G3" s="2">
        <v>2</v>
      </c>
    </row>
    <row r="4" spans="1:7">
      <c r="A4" s="2"/>
      <c r="B4" s="3"/>
      <c r="C4" s="21" t="s">
        <v>41</v>
      </c>
      <c r="D4" s="29" t="s">
        <v>121</v>
      </c>
      <c r="F4" s="10" t="s">
        <v>50</v>
      </c>
      <c r="G4" s="2">
        <v>3</v>
      </c>
    </row>
    <row r="5" spans="1:7">
      <c r="C5" s="26"/>
      <c r="D5" s="26"/>
      <c r="F5" s="3" t="s">
        <v>51</v>
      </c>
      <c r="G5" s="2">
        <v>4</v>
      </c>
    </row>
    <row r="6" spans="1:7">
      <c r="F6" s="3" t="s">
        <v>52</v>
      </c>
      <c r="G6" s="2">
        <v>5</v>
      </c>
    </row>
    <row r="7" spans="1:7">
      <c r="F7" s="30"/>
      <c r="G7" s="2">
        <v>6</v>
      </c>
    </row>
    <row r="8" spans="1:7">
      <c r="G8" s="2">
        <v>7</v>
      </c>
    </row>
    <row r="9" spans="1:7">
      <c r="G9" s="2">
        <v>8</v>
      </c>
    </row>
    <row r="10" spans="1:7">
      <c r="G10" s="2">
        <v>9</v>
      </c>
    </row>
    <row r="11" spans="1:7">
      <c r="G11" s="2">
        <v>10</v>
      </c>
    </row>
    <row r="12" spans="1:7">
      <c r="G12" s="2">
        <v>11</v>
      </c>
    </row>
    <row r="13" spans="1:7">
      <c r="G13" s="2">
        <v>12</v>
      </c>
    </row>
    <row r="14" spans="1:7">
      <c r="G14" s="26"/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N33"/>
  <sheetViews>
    <sheetView view="pageLayout" topLeftCell="A15" zoomScale="85" zoomScaleNormal="70" zoomScalePageLayoutView="85" workbookViewId="0">
      <selection activeCell="B7" sqref="B7"/>
    </sheetView>
  </sheetViews>
  <sheetFormatPr defaultRowHeight="18.75"/>
  <cols>
    <col min="1" max="1" width="2.625" customWidth="1"/>
    <col min="2" max="2" width="15.375" customWidth="1"/>
    <col min="3" max="3" width="17.625" customWidth="1"/>
    <col min="4" max="4" width="8" customWidth="1"/>
    <col min="5" max="5" width="9.75" customWidth="1"/>
    <col min="6" max="6" width="6.5" customWidth="1"/>
    <col min="7" max="7" width="8.875" bestFit="1" customWidth="1"/>
    <col min="8" max="8" width="11" customWidth="1"/>
  </cols>
  <sheetData>
    <row r="1" spans="1:14" ht="24">
      <c r="A1" s="82" t="s">
        <v>89</v>
      </c>
      <c r="B1" s="82"/>
      <c r="C1" s="82"/>
      <c r="D1" s="82"/>
      <c r="E1" s="82"/>
      <c r="F1" s="82"/>
      <c r="G1" s="82"/>
      <c r="H1" s="82"/>
      <c r="I1" s="4"/>
      <c r="J1" s="4"/>
    </row>
    <row r="2" spans="1:14" ht="19.5">
      <c r="A2" s="83" t="str">
        <f>リスト!C2&amp;"地域包括支援センター"&amp;"（"&amp;事業所基本情報!B7&amp;"）審査分"</f>
        <v>栗東地域包括支援センター（）審査分</v>
      </c>
      <c r="B2" s="83"/>
      <c r="C2" s="83"/>
      <c r="D2" s="83"/>
      <c r="E2" s="83"/>
      <c r="F2" s="83"/>
      <c r="G2" s="83"/>
      <c r="H2" s="83"/>
      <c r="I2" s="15"/>
      <c r="J2" s="15"/>
      <c r="K2" s="15"/>
      <c r="L2" s="15"/>
      <c r="M2" s="16"/>
      <c r="N2" s="16"/>
    </row>
    <row r="3" spans="1:14">
      <c r="A3" s="16"/>
      <c r="B3" s="16"/>
      <c r="C3" s="16"/>
      <c r="D3" s="16"/>
      <c r="E3" s="16"/>
      <c r="F3" s="16"/>
      <c r="G3" s="16"/>
      <c r="H3" s="16"/>
    </row>
    <row r="4" spans="1:14" ht="19.5">
      <c r="A4" s="16"/>
      <c r="B4" s="25"/>
      <c r="C4" s="25"/>
      <c r="D4" s="25"/>
      <c r="E4" s="25"/>
      <c r="F4" s="25"/>
      <c r="G4" s="84">
        <f>事業所基本情報!B8</f>
        <v>0</v>
      </c>
      <c r="H4" s="84"/>
      <c r="I4" s="4"/>
      <c r="J4" s="4"/>
    </row>
    <row r="5" spans="1:14" ht="11.25" customHeight="1">
      <c r="A5" s="50"/>
      <c r="B5" s="50"/>
      <c r="C5" s="50"/>
      <c r="D5" s="50"/>
      <c r="E5" s="50"/>
      <c r="F5" s="50"/>
      <c r="G5" s="50"/>
      <c r="H5" s="50"/>
    </row>
    <row r="6" spans="1:14" ht="19.5">
      <c r="A6" s="16"/>
      <c r="B6" s="25" t="str">
        <f>"栗東市"&amp;リスト!C2&amp;"地域包括支援センター"</f>
        <v>栗東市栗東地域包括支援センター</v>
      </c>
      <c r="C6" s="25"/>
      <c r="D6" s="25"/>
      <c r="E6" s="25"/>
      <c r="F6" s="25"/>
      <c r="G6" s="25"/>
      <c r="H6" s="25"/>
      <c r="I6" s="4"/>
      <c r="J6" s="4"/>
    </row>
    <row r="7" spans="1:14" ht="19.5">
      <c r="A7" s="16"/>
      <c r="B7" s="25" t="s">
        <v>123</v>
      </c>
      <c r="C7" s="25"/>
      <c r="D7" s="25"/>
      <c r="E7" s="25"/>
      <c r="F7" s="25"/>
      <c r="G7" s="25"/>
      <c r="H7" s="25"/>
      <c r="I7" s="4"/>
      <c r="J7" s="4"/>
    </row>
    <row r="8" spans="1:14" ht="19.5">
      <c r="A8" s="16"/>
      <c r="B8" s="25"/>
      <c r="C8" s="25"/>
      <c r="D8" s="25"/>
      <c r="E8" s="25"/>
      <c r="F8" s="25"/>
      <c r="G8" s="25"/>
      <c r="H8" s="25"/>
      <c r="I8" s="4"/>
      <c r="J8" s="4"/>
    </row>
    <row r="9" spans="1:14" ht="19.5">
      <c r="A9" s="16"/>
      <c r="B9" s="50"/>
      <c r="C9" s="16"/>
      <c r="D9" s="51" t="s">
        <v>18</v>
      </c>
      <c r="E9" s="51"/>
      <c r="F9" s="16"/>
      <c r="G9" s="50"/>
      <c r="H9" s="50"/>
    </row>
    <row r="10" spans="1:14" ht="19.5">
      <c r="A10" s="16"/>
      <c r="B10" s="50"/>
      <c r="C10" s="16"/>
      <c r="D10" s="51" t="s">
        <v>22</v>
      </c>
      <c r="E10" s="105">
        <f>事業所基本情報!B12</f>
        <v>0</v>
      </c>
      <c r="F10" s="105"/>
      <c r="G10" s="105"/>
      <c r="H10" s="105"/>
    </row>
    <row r="11" spans="1:14" ht="19.5">
      <c r="A11" s="16"/>
      <c r="B11" s="50"/>
      <c r="C11" s="16"/>
      <c r="D11" s="51" t="s">
        <v>23</v>
      </c>
      <c r="E11" s="106">
        <f>事業所基本情報!B11</f>
        <v>0</v>
      </c>
      <c r="F11" s="106"/>
      <c r="G11" s="106"/>
      <c r="H11" s="106"/>
    </row>
    <row r="12" spans="1:14" ht="19.5">
      <c r="A12" s="16"/>
      <c r="B12" s="50"/>
      <c r="C12" s="16"/>
      <c r="D12" s="51" t="s">
        <v>20</v>
      </c>
      <c r="E12" s="107" t="str">
        <f>事業所基本情報!B13&amp;"　㊞"</f>
        <v>　㊞</v>
      </c>
      <c r="F12" s="107"/>
      <c r="G12" s="107"/>
      <c r="H12" s="107"/>
    </row>
    <row r="13" spans="1:14" ht="44.25" customHeight="1">
      <c r="A13" s="50"/>
      <c r="B13" s="50"/>
      <c r="C13" s="50"/>
      <c r="D13" s="50"/>
      <c r="E13" s="50"/>
      <c r="F13" s="50"/>
      <c r="G13" s="50"/>
      <c r="H13" s="50"/>
    </row>
    <row r="14" spans="1:14" ht="43.5" customHeight="1">
      <c r="A14" s="112" t="s">
        <v>116</v>
      </c>
      <c r="B14" s="112"/>
      <c r="C14" s="112"/>
      <c r="D14" s="112"/>
      <c r="E14" s="112"/>
      <c r="F14" s="112"/>
      <c r="G14" s="112"/>
      <c r="H14" s="112"/>
    </row>
    <row r="15" spans="1:14" ht="33.75" customHeight="1">
      <c r="A15" s="50"/>
      <c r="B15" s="50"/>
      <c r="C15" s="50"/>
      <c r="D15" s="50"/>
      <c r="E15" s="50"/>
      <c r="F15" s="50"/>
      <c r="G15" s="50"/>
      <c r="H15" s="50"/>
    </row>
    <row r="16" spans="1:14" ht="24">
      <c r="A16" s="108">
        <f>H26</f>
        <v>0</v>
      </c>
      <c r="B16" s="108"/>
      <c r="C16" s="108"/>
      <c r="D16" s="108"/>
      <c r="E16" s="108"/>
      <c r="F16" s="108"/>
      <c r="G16" s="108"/>
      <c r="H16" s="108"/>
    </row>
    <row r="17" spans="1:8" ht="19.5">
      <c r="A17" s="50" t="s">
        <v>21</v>
      </c>
      <c r="B17" s="50"/>
      <c r="C17" s="50"/>
      <c r="D17" s="50"/>
      <c r="E17" s="50"/>
      <c r="F17" s="50"/>
      <c r="G17" s="50"/>
      <c r="H17" s="50"/>
    </row>
    <row r="18" spans="1:8">
      <c r="A18" s="113" t="s">
        <v>7</v>
      </c>
      <c r="B18" s="114"/>
      <c r="C18" s="114"/>
      <c r="D18" s="114"/>
      <c r="E18" s="115"/>
      <c r="F18" s="52" t="s">
        <v>8</v>
      </c>
      <c r="G18" s="52" t="s">
        <v>9</v>
      </c>
      <c r="H18" s="52" t="s">
        <v>10</v>
      </c>
    </row>
    <row r="19" spans="1:8">
      <c r="A19" s="111"/>
      <c r="B19" s="99" t="s">
        <v>105</v>
      </c>
      <c r="C19" s="100"/>
      <c r="D19" s="100"/>
      <c r="E19" s="101"/>
      <c r="F19" s="53">
        <f>'実績報告（栗東）'!F40</f>
        <v>0</v>
      </c>
      <c r="G19" s="54">
        <v>4729</v>
      </c>
      <c r="H19" s="54">
        <f>F19*G19</f>
        <v>0</v>
      </c>
    </row>
    <row r="20" spans="1:8">
      <c r="A20" s="109"/>
      <c r="B20" s="99" t="s">
        <v>106</v>
      </c>
      <c r="C20" s="100"/>
      <c r="D20" s="100"/>
      <c r="E20" s="101"/>
      <c r="F20" s="53">
        <f>'実績報告（栗東）'!G40</f>
        <v>0</v>
      </c>
      <c r="G20" s="54">
        <v>3210</v>
      </c>
      <c r="H20" s="54">
        <f t="shared" ref="H20:H21" si="0">F20*G20</f>
        <v>0</v>
      </c>
    </row>
    <row r="21" spans="1:8">
      <c r="A21" s="109"/>
      <c r="B21" s="99" t="s">
        <v>107</v>
      </c>
      <c r="C21" s="100"/>
      <c r="D21" s="100"/>
      <c r="E21" s="101"/>
      <c r="F21" s="53">
        <f>'実績報告（栗東）'!H40</f>
        <v>0</v>
      </c>
      <c r="G21" s="54">
        <v>3210</v>
      </c>
      <c r="H21" s="54">
        <f t="shared" si="0"/>
        <v>0</v>
      </c>
    </row>
    <row r="22" spans="1:8">
      <c r="A22" s="55" t="s">
        <v>6</v>
      </c>
      <c r="B22" s="56"/>
      <c r="C22" s="56"/>
      <c r="D22" s="56"/>
      <c r="E22" s="56"/>
      <c r="F22" s="56"/>
      <c r="G22" s="56"/>
      <c r="H22" s="57"/>
    </row>
    <row r="23" spans="1:8">
      <c r="A23" s="109"/>
      <c r="B23" s="99" t="s">
        <v>105</v>
      </c>
      <c r="C23" s="100"/>
      <c r="D23" s="100"/>
      <c r="E23" s="101"/>
      <c r="F23" s="53">
        <f>'過誤申立書（栗東）'!G28</f>
        <v>0</v>
      </c>
      <c r="G23" s="54">
        <v>-4729</v>
      </c>
      <c r="H23" s="54">
        <f>F23*G23</f>
        <v>0</v>
      </c>
    </row>
    <row r="24" spans="1:8">
      <c r="A24" s="109"/>
      <c r="B24" s="99" t="s">
        <v>106</v>
      </c>
      <c r="C24" s="100"/>
      <c r="D24" s="100"/>
      <c r="E24" s="101"/>
      <c r="F24" s="53">
        <f>'過誤申立書（栗東）'!H28</f>
        <v>0</v>
      </c>
      <c r="G24" s="54">
        <v>-3210</v>
      </c>
      <c r="H24" s="54">
        <f t="shared" ref="H24:H25" si="1">F24*G24</f>
        <v>0</v>
      </c>
    </row>
    <row r="25" spans="1:8" ht="19.5" thickBot="1">
      <c r="A25" s="110"/>
      <c r="B25" s="102" t="s">
        <v>107</v>
      </c>
      <c r="C25" s="103"/>
      <c r="D25" s="103"/>
      <c r="E25" s="104"/>
      <c r="F25" s="58">
        <f>'過誤申立書（栗東）'!I28</f>
        <v>0</v>
      </c>
      <c r="G25" s="59">
        <v>-3210</v>
      </c>
      <c r="H25" s="60">
        <f t="shared" si="1"/>
        <v>0</v>
      </c>
    </row>
    <row r="26" spans="1:8" ht="20.25" thickTop="1" thickBot="1">
      <c r="A26" s="93" t="s">
        <v>11</v>
      </c>
      <c r="B26" s="94"/>
      <c r="C26" s="94"/>
      <c r="D26" s="94"/>
      <c r="E26" s="94"/>
      <c r="F26" s="94"/>
      <c r="G26" s="94"/>
      <c r="H26" s="61">
        <f>SUM(H19:H25)</f>
        <v>0</v>
      </c>
    </row>
    <row r="27" spans="1:8" ht="33.75" customHeight="1">
      <c r="A27" s="50"/>
      <c r="B27" s="50"/>
      <c r="C27" s="50"/>
      <c r="D27" s="50"/>
      <c r="E27" s="50"/>
      <c r="F27" s="50"/>
      <c r="G27" s="50"/>
      <c r="H27" s="50"/>
    </row>
    <row r="28" spans="1:8" ht="19.5">
      <c r="A28" s="50" t="s">
        <v>12</v>
      </c>
      <c r="B28" s="50"/>
      <c r="C28" s="50"/>
      <c r="D28" s="50"/>
      <c r="E28" s="50"/>
      <c r="F28" s="50"/>
      <c r="G28" s="50"/>
      <c r="H28" s="50"/>
    </row>
    <row r="29" spans="1:8" ht="19.5">
      <c r="A29" s="88" t="s">
        <v>15</v>
      </c>
      <c r="B29" s="88"/>
      <c r="C29" s="95" t="str">
        <f>事業所基本情報!B16&amp;"　"&amp;事業所基本情報!B17</f>
        <v>　</v>
      </c>
      <c r="D29" s="95"/>
      <c r="E29" s="95"/>
      <c r="F29" s="95"/>
      <c r="G29" s="95"/>
      <c r="H29" s="95"/>
    </row>
    <row r="30" spans="1:8" ht="19.5">
      <c r="A30" s="88" t="s">
        <v>16</v>
      </c>
      <c r="B30" s="88"/>
      <c r="C30" s="95">
        <f>事業所基本情報!B18</f>
        <v>0</v>
      </c>
      <c r="D30" s="95"/>
      <c r="E30" s="95"/>
      <c r="F30" s="95"/>
      <c r="G30" s="95"/>
      <c r="H30" s="95"/>
    </row>
    <row r="31" spans="1:8" ht="19.5">
      <c r="A31" s="88" t="s">
        <v>17</v>
      </c>
      <c r="B31" s="88"/>
      <c r="C31" s="95">
        <f>事業所基本情報!B19</f>
        <v>0</v>
      </c>
      <c r="D31" s="95"/>
      <c r="E31" s="95"/>
      <c r="F31" s="95"/>
      <c r="G31" s="95"/>
      <c r="H31" s="95"/>
    </row>
    <row r="32" spans="1:8" ht="19.5">
      <c r="A32" s="89" t="s">
        <v>13</v>
      </c>
      <c r="B32" s="90"/>
      <c r="C32" s="96">
        <f>事業所基本情報!B20</f>
        <v>0</v>
      </c>
      <c r="D32" s="97"/>
      <c r="E32" s="97"/>
      <c r="F32" s="97"/>
      <c r="G32" s="97"/>
      <c r="H32" s="98"/>
    </row>
    <row r="33" spans="1:8" ht="19.5">
      <c r="A33" s="91" t="s">
        <v>14</v>
      </c>
      <c r="B33" s="92"/>
      <c r="C33" s="85">
        <f>事業所基本情報!B21</f>
        <v>0</v>
      </c>
      <c r="D33" s="86"/>
      <c r="E33" s="86"/>
      <c r="F33" s="86"/>
      <c r="G33" s="86"/>
      <c r="H33" s="87"/>
    </row>
  </sheetData>
  <mergeCells count="28">
    <mergeCell ref="E10:H10"/>
    <mergeCell ref="E11:H11"/>
    <mergeCell ref="E12:H12"/>
    <mergeCell ref="A16:H16"/>
    <mergeCell ref="A23:A25"/>
    <mergeCell ref="A19:A21"/>
    <mergeCell ref="A14:H14"/>
    <mergeCell ref="A18:E18"/>
    <mergeCell ref="B19:E19"/>
    <mergeCell ref="B20:E20"/>
    <mergeCell ref="B21:E21"/>
    <mergeCell ref="B23:E23"/>
    <mergeCell ref="A1:H1"/>
    <mergeCell ref="A2:H2"/>
    <mergeCell ref="G4:H4"/>
    <mergeCell ref="C33:H33"/>
    <mergeCell ref="A29:B29"/>
    <mergeCell ref="A30:B30"/>
    <mergeCell ref="A31:B31"/>
    <mergeCell ref="A32:B32"/>
    <mergeCell ref="A33:B33"/>
    <mergeCell ref="A26:G26"/>
    <mergeCell ref="C29:H29"/>
    <mergeCell ref="C30:H30"/>
    <mergeCell ref="C31:H31"/>
    <mergeCell ref="C32:H32"/>
    <mergeCell ref="B24:E24"/>
    <mergeCell ref="B25:E25"/>
  </mergeCells>
  <phoneticPr fontId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J40"/>
  <sheetViews>
    <sheetView view="pageLayout" zoomScale="85" zoomScaleNormal="100" zoomScalePageLayoutView="85" workbookViewId="0">
      <selection activeCell="B7" sqref="B7"/>
    </sheetView>
  </sheetViews>
  <sheetFormatPr defaultRowHeight="18.75"/>
  <cols>
    <col min="1" max="1" width="4.25" customWidth="1"/>
    <col min="2" max="2" width="8.875" customWidth="1"/>
    <col min="3" max="3" width="11.125" customWidth="1"/>
    <col min="4" max="4" width="26.375" customWidth="1"/>
    <col min="5" max="5" width="15.875" customWidth="1"/>
    <col min="6" max="7" width="4.125" customWidth="1"/>
    <col min="8" max="8" width="5.75" customWidth="1"/>
  </cols>
  <sheetData>
    <row r="1" spans="1:10" ht="19.5">
      <c r="A1" s="83" t="s">
        <v>45</v>
      </c>
      <c r="B1" s="83"/>
      <c r="C1" s="83"/>
      <c r="D1" s="83"/>
      <c r="E1" s="83"/>
      <c r="F1" s="83"/>
      <c r="G1" s="83"/>
      <c r="H1" s="83"/>
      <c r="I1" s="17"/>
      <c r="J1" s="17"/>
    </row>
    <row r="2" spans="1:10" ht="19.5">
      <c r="A2" s="83" t="str">
        <f>リスト!C2&amp;"地域包括支援センター"&amp;"（"&amp;事業所基本情報!B7&amp;"）審査分"</f>
        <v>栗東地域包括支援センター（）審査分</v>
      </c>
      <c r="B2" s="83"/>
      <c r="C2" s="83"/>
      <c r="D2" s="83"/>
      <c r="E2" s="83"/>
      <c r="F2" s="83"/>
      <c r="G2" s="83"/>
      <c r="H2" s="83"/>
      <c r="I2" s="15"/>
      <c r="J2" s="15"/>
    </row>
    <row r="3" spans="1:10" ht="10.5" customHeight="1">
      <c r="A3" s="16"/>
      <c r="B3" s="16"/>
      <c r="C3" s="16"/>
      <c r="D3" s="16"/>
      <c r="E3" s="16"/>
      <c r="F3" s="16"/>
      <c r="G3" s="16"/>
      <c r="H3" s="16"/>
    </row>
    <row r="4" spans="1:10">
      <c r="A4" s="16"/>
      <c r="B4" s="81">
        <f>事業所基本情報!B4</f>
        <v>0</v>
      </c>
      <c r="C4" s="16"/>
      <c r="D4" s="16"/>
      <c r="E4" s="120">
        <f>事業所基本情報!B8</f>
        <v>0</v>
      </c>
      <c r="F4" s="120"/>
      <c r="G4" s="120"/>
      <c r="H4" s="120"/>
    </row>
    <row r="5" spans="1:10" ht="13.5" customHeight="1">
      <c r="A5" s="16"/>
      <c r="B5" s="16"/>
      <c r="C5" s="16"/>
      <c r="D5" s="16"/>
      <c r="E5" s="16"/>
      <c r="F5" s="16"/>
      <c r="G5" s="16"/>
      <c r="H5" s="16"/>
    </row>
    <row r="6" spans="1:10">
      <c r="A6" s="16" t="s">
        <v>117</v>
      </c>
      <c r="B6" s="16"/>
      <c r="C6" s="16"/>
      <c r="D6" s="16"/>
      <c r="E6" s="16"/>
      <c r="F6" s="16"/>
      <c r="G6" s="16"/>
      <c r="H6" s="16"/>
    </row>
    <row r="7" spans="1:10" ht="33">
      <c r="A7" s="62" t="s">
        <v>0</v>
      </c>
      <c r="B7" s="62" t="s">
        <v>5</v>
      </c>
      <c r="C7" s="62" t="s">
        <v>4</v>
      </c>
      <c r="D7" s="62" t="s">
        <v>35</v>
      </c>
      <c r="E7" s="62" t="s">
        <v>2</v>
      </c>
      <c r="F7" s="62" t="s">
        <v>90</v>
      </c>
      <c r="G7" s="62" t="s">
        <v>3</v>
      </c>
      <c r="H7" s="62" t="s">
        <v>87</v>
      </c>
    </row>
    <row r="8" spans="1:10">
      <c r="A8" s="63">
        <v>1</v>
      </c>
      <c r="B8" s="63" t="str">
        <f>IF($A8&gt;MAX(実績入力!$P$3:$P$32),"",INDEX(実績入力!$B$3:$N$32,MATCH('実績報告（栗東）'!$A8,実績入力!$P$3:$P$32,0),MATCH('実績報告（栗東）'!B$7,実績入力!$B$2:$N$2,0)))</f>
        <v/>
      </c>
      <c r="C8" s="64" t="str">
        <f>IF($A8&gt;MAX(実績入力!$P$3:$P$32),"",INDEX(実績入力!$B$3:$N$32,MATCH('実績報告（栗東）'!$A8,実績入力!$P$3:$P$32,0),MATCH('実績報告（栗東）'!C$7,実績入力!$B$2:$N$2,0)))</f>
        <v/>
      </c>
      <c r="D8" s="63" t="str">
        <f>IF($A8&gt;MAX(実績入力!$P$3:$P$32),"",INDEX(実績入力!$B$3:$N$32,MATCH('実績報告（栗東）'!$A8,実績入力!$P$3:$P$32,0),MATCH('実績報告（栗東）'!D$7,実績入力!$B$2:$N$2,0)))</f>
        <v/>
      </c>
      <c r="E8" s="63" t="str">
        <f>IF($A8&gt;MAX(実績入力!$P$3:$P$32),"",INDEX(実績入力!$B$3:$N$32,MATCH('実績報告（栗東）'!$A8,実績入力!$P$3:$P$32,0),MATCH('実績報告（栗東）'!E$7,実績入力!$B$2:$N$2,0)))</f>
        <v/>
      </c>
      <c r="F8" s="65" t="str">
        <f>IF($A8&gt;MAX(実績入力!$P$3:$P$32),"",INDEX(実績入力!$B$3:$N$32,MATCH('実績報告（栗東）'!$A8,実績入力!$P$3:$P$32,0),MATCH('実績報告（栗東）'!F$7,実績入力!$B$2:$N$2,0)))</f>
        <v/>
      </c>
      <c r="G8" s="65" t="str">
        <f>IF($A8&gt;MAX(実績入力!$P$3:$P$32),"",INDEX(実績入力!$B$3:$N$32,MATCH('実績報告（栗東）'!$A8,実績入力!$P$3:$P$32,0),MATCH('実績報告（栗東）'!G$7,実績入力!$B$2:$N$2,0)))</f>
        <v/>
      </c>
      <c r="H8" s="65" t="str">
        <f>IF($A8&gt;MAX(実績入力!$P$3:$P$32),"",INDEX(実績入力!$B$3:$N$32,MATCH('実績報告（栗東）'!$A8,実績入力!$P$3:$P$32,0),MATCH('実績報告（栗東）'!H$7,実績入力!$B$2:$N$2,0)))</f>
        <v/>
      </c>
    </row>
    <row r="9" spans="1:10">
      <c r="A9" s="63">
        <v>2</v>
      </c>
      <c r="B9" s="63" t="str">
        <f>IF($A9&gt;MAX(実績入力!$P$3:$P$32),"",INDEX(実績入力!$B$3:$N$32,MATCH('実績報告（栗東）'!$A9,実績入力!$P$3:$P$32,0),MATCH('実績報告（栗東）'!B$7,実績入力!$B$2:$N$2,0)))</f>
        <v/>
      </c>
      <c r="C9" s="64" t="str">
        <f>IF($A9&gt;MAX(実績入力!$P$3:$P$32),"",INDEX(実績入力!$B$3:$N$32,MATCH('実績報告（栗東）'!$A9,実績入力!$P$3:$P$32,0),MATCH('実績報告（栗東）'!C$7,実績入力!$B$2:$N$2,0)))</f>
        <v/>
      </c>
      <c r="D9" s="63" t="str">
        <f>IF($A9&gt;MAX(実績入力!$P$3:$P$32),"",INDEX(実績入力!$B$3:$N$32,MATCH('実績報告（栗東）'!$A9,実績入力!$P$3:$P$32,0),MATCH('実績報告（栗東）'!D$7,実績入力!$B$2:$N$2,0)))</f>
        <v/>
      </c>
      <c r="E9" s="63" t="str">
        <f>IF($A9&gt;MAX(実績入力!$P$3:$P$32),"",INDEX(実績入力!$B$3:$N$32,MATCH('実績報告（栗東）'!$A9,実績入力!$P$3:$P$32,0),MATCH('実績報告（栗東）'!E$7,実績入力!$B$2:$N$2,0)))</f>
        <v/>
      </c>
      <c r="F9" s="65" t="str">
        <f>IF($A9&gt;MAX(実績入力!$P$3:$P$32),"",INDEX(実績入力!$B$3:$N$32,MATCH('実績報告（栗東）'!$A9,実績入力!$P$3:$P$32,0),MATCH('実績報告（栗東）'!F$7,実績入力!$B$2:$N$2,0)))</f>
        <v/>
      </c>
      <c r="G9" s="65" t="str">
        <f>IF($A9&gt;MAX(実績入力!$P$3:$P$32),"",INDEX(実績入力!$B$3:$N$32,MATCH('実績報告（栗東）'!$A9,実績入力!$P$3:$P$32,0),MATCH('実績報告（栗東）'!G$7,実績入力!$B$2:$N$2,0)))</f>
        <v/>
      </c>
      <c r="H9" s="65" t="str">
        <f>IF($A9&gt;MAX(実績入力!$P$3:$P$32),"",INDEX(実績入力!$B$3:$N$32,MATCH('実績報告（栗東）'!$A9,実績入力!$P$3:$P$32,0),MATCH('実績報告（栗東）'!H$7,実績入力!$B$2:$N$2,0)))</f>
        <v/>
      </c>
    </row>
    <row r="10" spans="1:10">
      <c r="A10" s="63">
        <v>3</v>
      </c>
      <c r="B10" s="63" t="str">
        <f>IF($A10&gt;MAX(実績入力!$P$3:$P$32),"",INDEX(実績入力!$B$3:$N$32,MATCH('実績報告（栗東）'!$A10,実績入力!$P$3:$P$32,0),MATCH('実績報告（栗東）'!B$7,実績入力!$B$2:$N$2,0)))</f>
        <v/>
      </c>
      <c r="C10" s="64" t="str">
        <f>IF($A10&gt;MAX(実績入力!$P$3:$P$32),"",INDEX(実績入力!$B$3:$N$32,MATCH('実績報告（栗東）'!$A10,実績入力!$P$3:$P$32,0),MATCH('実績報告（栗東）'!C$7,実績入力!$B$2:$N$2,0)))</f>
        <v/>
      </c>
      <c r="D10" s="63" t="str">
        <f>IF($A10&gt;MAX(実績入力!$P$3:$P$32),"",INDEX(実績入力!$B$3:$N$32,MATCH('実績報告（栗東）'!$A10,実績入力!$P$3:$P$32,0),MATCH('実績報告（栗東）'!D$7,実績入力!$B$2:$N$2,0)))</f>
        <v/>
      </c>
      <c r="E10" s="63" t="str">
        <f>IF($A10&gt;MAX(実績入力!$P$3:$P$32),"",INDEX(実績入力!$B$3:$N$32,MATCH('実績報告（栗東）'!$A10,実績入力!$P$3:$P$32,0),MATCH('実績報告（栗東）'!E$7,実績入力!$B$2:$N$2,0)))</f>
        <v/>
      </c>
      <c r="F10" s="65" t="str">
        <f>IF($A10&gt;MAX(実績入力!$P$3:$P$32),"",INDEX(実績入力!$B$3:$N$32,MATCH('実績報告（栗東）'!$A10,実績入力!$P$3:$P$32,0),MATCH('実績報告（栗東）'!F$7,実績入力!$B$2:$N$2,0)))</f>
        <v/>
      </c>
      <c r="G10" s="65" t="str">
        <f>IF($A10&gt;MAX(実績入力!$P$3:$P$32),"",INDEX(実績入力!$B$3:$N$32,MATCH('実績報告（栗東）'!$A10,実績入力!$P$3:$P$32,0),MATCH('実績報告（栗東）'!G$7,実績入力!$B$2:$N$2,0)))</f>
        <v/>
      </c>
      <c r="H10" s="65" t="str">
        <f>IF($A10&gt;MAX(実績入力!$P$3:$P$32),"",INDEX(実績入力!$B$3:$N$32,MATCH('実績報告（栗東）'!$A10,実績入力!$P$3:$P$32,0),MATCH('実績報告（栗東）'!H$7,実績入力!$B$2:$N$2,0)))</f>
        <v/>
      </c>
    </row>
    <row r="11" spans="1:10">
      <c r="A11" s="63">
        <v>4</v>
      </c>
      <c r="B11" s="63" t="str">
        <f>IF($A11&gt;MAX(実績入力!$P$3:$P$32),"",INDEX(実績入力!$B$3:$N$32,MATCH('実績報告（栗東）'!$A11,実績入力!$P$3:$P$32,0),MATCH('実績報告（栗東）'!B$7,実績入力!$B$2:$N$2,0)))</f>
        <v/>
      </c>
      <c r="C11" s="64" t="str">
        <f>IF($A11&gt;MAX(実績入力!$P$3:$P$32),"",INDEX(実績入力!$B$3:$N$32,MATCH('実績報告（栗東）'!$A11,実績入力!$P$3:$P$32,0),MATCH('実績報告（栗東）'!C$7,実績入力!$B$2:$N$2,0)))</f>
        <v/>
      </c>
      <c r="D11" s="63" t="str">
        <f>IF($A11&gt;MAX(実績入力!$P$3:$P$32),"",INDEX(実績入力!$B$3:$N$32,MATCH('実績報告（栗東）'!$A11,実績入力!$P$3:$P$32,0),MATCH('実績報告（栗東）'!D$7,実績入力!$B$2:$N$2,0)))</f>
        <v/>
      </c>
      <c r="E11" s="63" t="str">
        <f>IF($A11&gt;MAX(実績入力!$P$3:$P$32),"",INDEX(実績入力!$B$3:$N$32,MATCH('実績報告（栗東）'!$A11,実績入力!$P$3:$P$32,0),MATCH('実績報告（栗東）'!E$7,実績入力!$B$2:$N$2,0)))</f>
        <v/>
      </c>
      <c r="F11" s="65" t="str">
        <f>IF($A11&gt;MAX(実績入力!$P$3:$P$32),"",INDEX(実績入力!$B$3:$N$32,MATCH('実績報告（栗東）'!$A11,実績入力!$P$3:$P$32,0),MATCH('実績報告（栗東）'!F$7,実績入力!$B$2:$N$2,0)))</f>
        <v/>
      </c>
      <c r="G11" s="65" t="str">
        <f>IF($A11&gt;MAX(実績入力!$P$3:$P$32),"",INDEX(実績入力!$B$3:$N$32,MATCH('実績報告（栗東）'!$A11,実績入力!$P$3:$P$32,0),MATCH('実績報告（栗東）'!G$7,実績入力!$B$2:$N$2,0)))</f>
        <v/>
      </c>
      <c r="H11" s="65" t="str">
        <f>IF($A11&gt;MAX(実績入力!$P$3:$P$32),"",INDEX(実績入力!$B$3:$N$32,MATCH('実績報告（栗東）'!$A11,実績入力!$P$3:$P$32,0),MATCH('実績報告（栗東）'!H$7,実績入力!$B$2:$N$2,0)))</f>
        <v/>
      </c>
    </row>
    <row r="12" spans="1:10">
      <c r="A12" s="63">
        <v>5</v>
      </c>
      <c r="B12" s="63" t="str">
        <f>IF($A12&gt;MAX(実績入力!$P$3:$P$32),"",INDEX(実績入力!$B$3:$N$32,MATCH('実績報告（栗東）'!$A12,実績入力!$P$3:$P$32,0),MATCH('実績報告（栗東）'!B$7,実績入力!$B$2:$N$2,0)))</f>
        <v/>
      </c>
      <c r="C12" s="64" t="str">
        <f>IF($A12&gt;MAX(実績入力!$P$3:$P$32),"",INDEX(実績入力!$B$3:$N$32,MATCH('実績報告（栗東）'!$A12,実績入力!$P$3:$P$32,0),MATCH('実績報告（栗東）'!C$7,実績入力!$B$2:$N$2,0)))</f>
        <v/>
      </c>
      <c r="D12" s="63" t="str">
        <f>IF($A12&gt;MAX(実績入力!$P$3:$P$32),"",INDEX(実績入力!$B$3:$N$32,MATCH('実績報告（栗東）'!$A12,実績入力!$P$3:$P$32,0),MATCH('実績報告（栗東）'!D$7,実績入力!$B$2:$N$2,0)))</f>
        <v/>
      </c>
      <c r="E12" s="63" t="str">
        <f>IF($A12&gt;MAX(実績入力!$P$3:$P$32),"",INDEX(実績入力!$B$3:$N$32,MATCH('実績報告（栗東）'!$A12,実績入力!$P$3:$P$32,0),MATCH('実績報告（栗東）'!E$7,実績入力!$B$2:$N$2,0)))</f>
        <v/>
      </c>
      <c r="F12" s="65" t="str">
        <f>IF($A12&gt;MAX(実績入力!$P$3:$P$32),"",INDEX(実績入力!$B$3:$N$32,MATCH('実績報告（栗東）'!$A12,実績入力!$P$3:$P$32,0),MATCH('実績報告（栗東）'!F$7,実績入力!$B$2:$N$2,0)))</f>
        <v/>
      </c>
      <c r="G12" s="65" t="str">
        <f>IF($A12&gt;MAX(実績入力!$P$3:$P$32),"",INDEX(実績入力!$B$3:$N$32,MATCH('実績報告（栗東）'!$A12,実績入力!$P$3:$P$32,0),MATCH('実績報告（栗東）'!G$7,実績入力!$B$2:$N$2,0)))</f>
        <v/>
      </c>
      <c r="H12" s="65" t="str">
        <f>IF($A12&gt;MAX(実績入力!$P$3:$P$32),"",INDEX(実績入力!$B$3:$N$32,MATCH('実績報告（栗東）'!$A12,実績入力!$P$3:$P$32,0),MATCH('実績報告（栗東）'!H$7,実績入力!$B$2:$N$2,0)))</f>
        <v/>
      </c>
    </row>
    <row r="13" spans="1:10">
      <c r="A13" s="63">
        <v>6</v>
      </c>
      <c r="B13" s="63" t="str">
        <f>IF($A13&gt;MAX(実績入力!$P$3:$P$32),"",INDEX(実績入力!$B$3:$N$32,MATCH('実績報告（栗東）'!$A13,実績入力!$P$3:$P$32,0),MATCH('実績報告（栗東）'!B$7,実績入力!$B$2:$N$2,0)))</f>
        <v/>
      </c>
      <c r="C13" s="64" t="str">
        <f>IF($A13&gt;MAX(実績入力!$P$3:$P$32),"",INDEX(実績入力!$B$3:$N$32,MATCH('実績報告（栗東）'!$A13,実績入力!$P$3:$P$32,0),MATCH('実績報告（栗東）'!C$7,実績入力!$B$2:$N$2,0)))</f>
        <v/>
      </c>
      <c r="D13" s="63" t="str">
        <f>IF($A13&gt;MAX(実績入力!$P$3:$P$32),"",INDEX(実績入力!$B$3:$N$32,MATCH('実績報告（栗東）'!$A13,実績入力!$P$3:$P$32,0),MATCH('実績報告（栗東）'!D$7,実績入力!$B$2:$N$2,0)))</f>
        <v/>
      </c>
      <c r="E13" s="63" t="str">
        <f>IF($A13&gt;MAX(実績入力!$P$3:$P$32),"",INDEX(実績入力!$B$3:$N$32,MATCH('実績報告（栗東）'!$A13,実績入力!$P$3:$P$32,0),MATCH('実績報告（栗東）'!E$7,実績入力!$B$2:$N$2,0)))</f>
        <v/>
      </c>
      <c r="F13" s="65" t="str">
        <f>IF($A13&gt;MAX(実績入力!$P$3:$P$32),"",INDEX(実績入力!$B$3:$N$32,MATCH('実績報告（栗東）'!$A13,実績入力!$P$3:$P$32,0),MATCH('実績報告（栗東）'!F$7,実績入力!$B$2:$N$2,0)))</f>
        <v/>
      </c>
      <c r="G13" s="65" t="str">
        <f>IF($A13&gt;MAX(実績入力!$P$3:$P$32),"",INDEX(実績入力!$B$3:$N$32,MATCH('実績報告（栗東）'!$A13,実績入力!$P$3:$P$32,0),MATCH('実績報告（栗東）'!G$7,実績入力!$B$2:$N$2,0)))</f>
        <v/>
      </c>
      <c r="H13" s="65" t="str">
        <f>IF($A13&gt;MAX(実績入力!$P$3:$P$32),"",INDEX(実績入力!$B$3:$N$32,MATCH('実績報告（栗東）'!$A13,実績入力!$P$3:$P$32,0),MATCH('実績報告（栗東）'!H$7,実績入力!$B$2:$N$2,0)))</f>
        <v/>
      </c>
    </row>
    <row r="14" spans="1:10">
      <c r="A14" s="63">
        <v>7</v>
      </c>
      <c r="B14" s="63" t="str">
        <f>IF($A14&gt;MAX(実績入力!$P$3:$P$32),"",INDEX(実績入力!$B$3:$N$32,MATCH('実績報告（栗東）'!$A14,実績入力!$P$3:$P$32,0),MATCH('実績報告（栗東）'!B$7,実績入力!$B$2:$N$2,0)))</f>
        <v/>
      </c>
      <c r="C14" s="64" t="str">
        <f>IF($A14&gt;MAX(実績入力!$P$3:$P$32),"",INDEX(実績入力!$B$3:$N$32,MATCH('実績報告（栗東）'!$A14,実績入力!$P$3:$P$32,0),MATCH('実績報告（栗東）'!C$7,実績入力!$B$2:$N$2,0)))</f>
        <v/>
      </c>
      <c r="D14" s="63" t="str">
        <f>IF($A14&gt;MAX(実績入力!$P$3:$P$32),"",INDEX(実績入力!$B$3:$N$32,MATCH('実績報告（栗東）'!$A14,実績入力!$P$3:$P$32,0),MATCH('実績報告（栗東）'!D$7,実績入力!$B$2:$N$2,0)))</f>
        <v/>
      </c>
      <c r="E14" s="63" t="str">
        <f>IF($A14&gt;MAX(実績入力!$P$3:$P$32),"",INDEX(実績入力!$B$3:$N$32,MATCH('実績報告（栗東）'!$A14,実績入力!$P$3:$P$32,0),MATCH('実績報告（栗東）'!E$7,実績入力!$B$2:$N$2,0)))</f>
        <v/>
      </c>
      <c r="F14" s="65" t="str">
        <f>IF($A14&gt;MAX(実績入力!$P$3:$P$32),"",INDEX(実績入力!$B$3:$N$32,MATCH('実績報告（栗東）'!$A14,実績入力!$P$3:$P$32,0),MATCH('実績報告（栗東）'!F$7,実績入力!$B$2:$N$2,0)))</f>
        <v/>
      </c>
      <c r="G14" s="65" t="str">
        <f>IF($A14&gt;MAX(実績入力!$P$3:$P$32),"",INDEX(実績入力!$B$3:$N$32,MATCH('実績報告（栗東）'!$A14,実績入力!$P$3:$P$32,0),MATCH('実績報告（栗東）'!G$7,実績入力!$B$2:$N$2,0)))</f>
        <v/>
      </c>
      <c r="H14" s="65" t="str">
        <f>IF($A14&gt;MAX(実績入力!$P$3:$P$32),"",INDEX(実績入力!$B$3:$N$32,MATCH('実績報告（栗東）'!$A14,実績入力!$P$3:$P$32,0),MATCH('実績報告（栗東）'!H$7,実績入力!$B$2:$N$2,0)))</f>
        <v/>
      </c>
    </row>
    <row r="15" spans="1:10">
      <c r="A15" s="63">
        <v>8</v>
      </c>
      <c r="B15" s="63" t="str">
        <f>IF($A15&gt;MAX(実績入力!$P$3:$P$32),"",INDEX(実績入力!$B$3:$N$32,MATCH('実績報告（栗東）'!$A15,実績入力!$P$3:$P$32,0),MATCH('実績報告（栗東）'!B$7,実績入力!$B$2:$N$2,0)))</f>
        <v/>
      </c>
      <c r="C15" s="64" t="str">
        <f>IF($A15&gt;MAX(実績入力!$P$3:$P$32),"",INDEX(実績入力!$B$3:$N$32,MATCH('実績報告（栗東）'!$A15,実績入力!$P$3:$P$32,0),MATCH('実績報告（栗東）'!C$7,実績入力!$B$2:$N$2,0)))</f>
        <v/>
      </c>
      <c r="D15" s="63" t="str">
        <f>IF($A15&gt;MAX(実績入力!$P$3:$P$32),"",INDEX(実績入力!$B$3:$N$32,MATCH('実績報告（栗東）'!$A15,実績入力!$P$3:$P$32,0),MATCH('実績報告（栗東）'!D$7,実績入力!$B$2:$N$2,0)))</f>
        <v/>
      </c>
      <c r="E15" s="63" t="str">
        <f>IF($A15&gt;MAX(実績入力!$P$3:$P$32),"",INDEX(実績入力!$B$3:$N$32,MATCH('実績報告（栗東）'!$A15,実績入力!$P$3:$P$32,0),MATCH('実績報告（栗東）'!E$7,実績入力!$B$2:$N$2,0)))</f>
        <v/>
      </c>
      <c r="F15" s="65" t="str">
        <f>IF($A15&gt;MAX(実績入力!$P$3:$P$32),"",INDEX(実績入力!$B$3:$N$32,MATCH('実績報告（栗東）'!$A15,実績入力!$P$3:$P$32,0),MATCH('実績報告（栗東）'!F$7,実績入力!$B$2:$N$2,0)))</f>
        <v/>
      </c>
      <c r="G15" s="65" t="str">
        <f>IF($A15&gt;MAX(実績入力!$P$3:$P$32),"",INDEX(実績入力!$B$3:$N$32,MATCH('実績報告（栗東）'!$A15,実績入力!$P$3:$P$32,0),MATCH('実績報告（栗東）'!G$7,実績入力!$B$2:$N$2,0)))</f>
        <v/>
      </c>
      <c r="H15" s="65" t="str">
        <f>IF($A15&gt;MAX(実績入力!$P$3:$P$32),"",INDEX(実績入力!$B$3:$N$32,MATCH('実績報告（栗東）'!$A15,実績入力!$P$3:$P$32,0),MATCH('実績報告（栗東）'!H$7,実績入力!$B$2:$N$2,0)))</f>
        <v/>
      </c>
    </row>
    <row r="16" spans="1:10">
      <c r="A16" s="63">
        <v>9</v>
      </c>
      <c r="B16" s="63" t="str">
        <f>IF($A16&gt;MAX(実績入力!$P$3:$P$32),"",INDEX(実績入力!$B$3:$N$32,MATCH('実績報告（栗東）'!$A16,実績入力!$P$3:$P$32,0),MATCH('実績報告（栗東）'!B$7,実績入力!$B$2:$N$2,0)))</f>
        <v/>
      </c>
      <c r="C16" s="64" t="str">
        <f>IF($A16&gt;MAX(実績入力!$P$3:$P$32),"",INDEX(実績入力!$B$3:$N$32,MATCH('実績報告（栗東）'!$A16,実績入力!$P$3:$P$32,0),MATCH('実績報告（栗東）'!C$7,実績入力!$B$2:$N$2,0)))</f>
        <v/>
      </c>
      <c r="D16" s="63" t="str">
        <f>IF($A16&gt;MAX(実績入力!$P$3:$P$32),"",INDEX(実績入力!$B$3:$N$32,MATCH('実績報告（栗東）'!$A16,実績入力!$P$3:$P$32,0),MATCH('実績報告（栗東）'!D$7,実績入力!$B$2:$N$2,0)))</f>
        <v/>
      </c>
      <c r="E16" s="63" t="str">
        <f>IF($A16&gt;MAX(実績入力!$P$3:$P$32),"",INDEX(実績入力!$B$3:$N$32,MATCH('実績報告（栗東）'!$A16,実績入力!$P$3:$P$32,0),MATCH('実績報告（栗東）'!E$7,実績入力!$B$2:$N$2,0)))</f>
        <v/>
      </c>
      <c r="F16" s="65" t="str">
        <f>IF($A16&gt;MAX(実績入力!$P$3:$P$32),"",INDEX(実績入力!$B$3:$N$32,MATCH('実績報告（栗東）'!$A16,実績入力!$P$3:$P$32,0),MATCH('実績報告（栗東）'!F$7,実績入力!$B$2:$N$2,0)))</f>
        <v/>
      </c>
      <c r="G16" s="65" t="str">
        <f>IF($A16&gt;MAX(実績入力!$P$3:$P$32),"",INDEX(実績入力!$B$3:$N$32,MATCH('実績報告（栗東）'!$A16,実績入力!$P$3:$P$32,0),MATCH('実績報告（栗東）'!G$7,実績入力!$B$2:$N$2,0)))</f>
        <v/>
      </c>
      <c r="H16" s="65" t="str">
        <f>IF($A16&gt;MAX(実績入力!$P$3:$P$32),"",INDEX(実績入力!$B$3:$N$32,MATCH('実績報告（栗東）'!$A16,実績入力!$P$3:$P$32,0),MATCH('実績報告（栗東）'!H$7,実績入力!$B$2:$N$2,0)))</f>
        <v/>
      </c>
    </row>
    <row r="17" spans="1:8">
      <c r="A17" s="63">
        <v>10</v>
      </c>
      <c r="B17" s="63" t="str">
        <f>IF($A17&gt;MAX(実績入力!$P$3:$P$32),"",INDEX(実績入力!$B$3:$N$32,MATCH('実績報告（栗東）'!$A17,実績入力!$P$3:$P$32,0),MATCH('実績報告（栗東）'!B$7,実績入力!$B$2:$N$2,0)))</f>
        <v/>
      </c>
      <c r="C17" s="64" t="str">
        <f>IF($A17&gt;MAX(実績入力!$P$3:$P$32),"",INDEX(実績入力!$B$3:$N$32,MATCH('実績報告（栗東）'!$A17,実績入力!$P$3:$P$32,0),MATCH('実績報告（栗東）'!C$7,実績入力!$B$2:$N$2,0)))</f>
        <v/>
      </c>
      <c r="D17" s="63" t="str">
        <f>IF($A17&gt;MAX(実績入力!$P$3:$P$32),"",INDEX(実績入力!$B$3:$N$32,MATCH('実績報告（栗東）'!$A17,実績入力!$P$3:$P$32,0),MATCH('実績報告（栗東）'!D$7,実績入力!$B$2:$N$2,0)))</f>
        <v/>
      </c>
      <c r="E17" s="63" t="str">
        <f>IF($A17&gt;MAX(実績入力!$P$3:$P$32),"",INDEX(実績入力!$B$3:$N$32,MATCH('実績報告（栗東）'!$A17,実績入力!$P$3:$P$32,0),MATCH('実績報告（栗東）'!E$7,実績入力!$B$2:$N$2,0)))</f>
        <v/>
      </c>
      <c r="F17" s="65" t="str">
        <f>IF($A17&gt;MAX(実績入力!$P$3:$P$32),"",INDEX(実績入力!$B$3:$N$32,MATCH('実績報告（栗東）'!$A17,実績入力!$P$3:$P$32,0),MATCH('実績報告（栗東）'!F$7,実績入力!$B$2:$N$2,0)))</f>
        <v/>
      </c>
      <c r="G17" s="65" t="str">
        <f>IF($A17&gt;MAX(実績入力!$P$3:$P$32),"",INDEX(実績入力!$B$3:$N$32,MATCH('実績報告（栗東）'!$A17,実績入力!$P$3:$P$32,0),MATCH('実績報告（栗東）'!G$7,実績入力!$B$2:$N$2,0)))</f>
        <v/>
      </c>
      <c r="H17" s="65" t="str">
        <f>IF($A17&gt;MAX(実績入力!$P$3:$P$32),"",INDEX(実績入力!$B$3:$N$32,MATCH('実績報告（栗東）'!$A17,実績入力!$P$3:$P$32,0),MATCH('実績報告（栗東）'!H$7,実績入力!$B$2:$N$2,0)))</f>
        <v/>
      </c>
    </row>
    <row r="18" spans="1:8">
      <c r="A18" s="63">
        <v>11</v>
      </c>
      <c r="B18" s="63" t="str">
        <f>IF($A18&gt;MAX(実績入力!$P$3:$P$32),"",INDEX(実績入力!$B$3:$N$32,MATCH('実績報告（栗東）'!$A18,実績入力!$P$3:$P$32,0),MATCH('実績報告（栗東）'!B$7,実績入力!$B$2:$N$2,0)))</f>
        <v/>
      </c>
      <c r="C18" s="64" t="str">
        <f>IF($A18&gt;MAX(実績入力!$P$3:$P$32),"",INDEX(実績入力!$B$3:$N$32,MATCH('実績報告（栗東）'!$A18,実績入力!$P$3:$P$32,0),MATCH('実績報告（栗東）'!C$7,実績入力!$B$2:$N$2,0)))</f>
        <v/>
      </c>
      <c r="D18" s="63" t="str">
        <f>IF($A18&gt;MAX(実績入力!$P$3:$P$32),"",INDEX(実績入力!$B$3:$N$32,MATCH('実績報告（栗東）'!$A18,実績入力!$P$3:$P$32,0),MATCH('実績報告（栗東）'!D$7,実績入力!$B$2:$N$2,0)))</f>
        <v/>
      </c>
      <c r="E18" s="63" t="str">
        <f>IF($A18&gt;MAX(実績入力!$P$3:$P$32),"",INDEX(実績入力!$B$3:$N$32,MATCH('実績報告（栗東）'!$A18,実績入力!$P$3:$P$32,0),MATCH('実績報告（栗東）'!E$7,実績入力!$B$2:$N$2,0)))</f>
        <v/>
      </c>
      <c r="F18" s="65" t="str">
        <f>IF($A18&gt;MAX(実績入力!$P$3:$P$32),"",INDEX(実績入力!$B$3:$N$32,MATCH('実績報告（栗東）'!$A18,実績入力!$P$3:$P$32,0),MATCH('実績報告（栗東）'!F$7,実績入力!$B$2:$N$2,0)))</f>
        <v/>
      </c>
      <c r="G18" s="65" t="str">
        <f>IF($A18&gt;MAX(実績入力!$P$3:$P$32),"",INDEX(実績入力!$B$3:$N$32,MATCH('実績報告（栗東）'!$A18,実績入力!$P$3:$P$32,0),MATCH('実績報告（栗東）'!G$7,実績入力!$B$2:$N$2,0)))</f>
        <v/>
      </c>
      <c r="H18" s="65" t="str">
        <f>IF($A18&gt;MAX(実績入力!$P$3:$P$32),"",INDEX(実績入力!$B$3:$N$32,MATCH('実績報告（栗東）'!$A18,実績入力!$P$3:$P$32,0),MATCH('実績報告（栗東）'!H$7,実績入力!$B$2:$N$2,0)))</f>
        <v/>
      </c>
    </row>
    <row r="19" spans="1:8">
      <c r="A19" s="63">
        <v>12</v>
      </c>
      <c r="B19" s="63" t="str">
        <f>IF($A19&gt;MAX(実績入力!$P$3:$P$32),"",INDEX(実績入力!$B$3:$N$32,MATCH('実績報告（栗東）'!$A19,実績入力!$P$3:$P$32,0),MATCH('実績報告（栗東）'!B$7,実績入力!$B$2:$N$2,0)))</f>
        <v/>
      </c>
      <c r="C19" s="64" t="str">
        <f>IF($A19&gt;MAX(実績入力!$P$3:$P$32),"",INDEX(実績入力!$B$3:$N$32,MATCH('実績報告（栗東）'!$A19,実績入力!$P$3:$P$32,0),MATCH('実績報告（栗東）'!C$7,実績入力!$B$2:$N$2,0)))</f>
        <v/>
      </c>
      <c r="D19" s="63" t="str">
        <f>IF($A19&gt;MAX(実績入力!$P$3:$P$32),"",INDEX(実績入力!$B$3:$N$32,MATCH('実績報告（栗東）'!$A19,実績入力!$P$3:$P$32,0),MATCH('実績報告（栗東）'!D$7,実績入力!$B$2:$N$2,0)))</f>
        <v/>
      </c>
      <c r="E19" s="63" t="str">
        <f>IF($A19&gt;MAX(実績入力!$P$3:$P$32),"",INDEX(実績入力!$B$3:$N$32,MATCH('実績報告（栗東）'!$A19,実績入力!$P$3:$P$32,0),MATCH('実績報告（栗東）'!E$7,実績入力!$B$2:$N$2,0)))</f>
        <v/>
      </c>
      <c r="F19" s="65" t="str">
        <f>IF($A19&gt;MAX(実績入力!$P$3:$P$32),"",INDEX(実績入力!$B$3:$N$32,MATCH('実績報告（栗東）'!$A19,実績入力!$P$3:$P$32,0),MATCH('実績報告（栗東）'!F$7,実績入力!$B$2:$N$2,0)))</f>
        <v/>
      </c>
      <c r="G19" s="65" t="str">
        <f>IF($A19&gt;MAX(実績入力!$P$3:$P$32),"",INDEX(実績入力!$B$3:$N$32,MATCH('実績報告（栗東）'!$A19,実績入力!$P$3:$P$32,0),MATCH('実績報告（栗東）'!G$7,実績入力!$B$2:$N$2,0)))</f>
        <v/>
      </c>
      <c r="H19" s="65" t="str">
        <f>IF($A19&gt;MAX(実績入力!$P$3:$P$32),"",INDEX(実績入力!$B$3:$N$32,MATCH('実績報告（栗東）'!$A19,実績入力!$P$3:$P$32,0),MATCH('実績報告（栗東）'!H$7,実績入力!$B$2:$N$2,0)))</f>
        <v/>
      </c>
    </row>
    <row r="20" spans="1:8">
      <c r="A20" s="63">
        <v>13</v>
      </c>
      <c r="B20" s="63" t="str">
        <f>IF($A20&gt;MAX(実績入力!$P$3:$P$32),"",INDEX(実績入力!$B$3:$N$32,MATCH('実績報告（栗東）'!$A20,実績入力!$P$3:$P$32,0),MATCH('実績報告（栗東）'!B$7,実績入力!$B$2:$N$2,0)))</f>
        <v/>
      </c>
      <c r="C20" s="64" t="str">
        <f>IF($A20&gt;MAX(実績入力!$P$3:$P$32),"",INDEX(実績入力!$B$3:$N$32,MATCH('実績報告（栗東）'!$A20,実績入力!$P$3:$P$32,0),MATCH('実績報告（栗東）'!C$7,実績入力!$B$2:$N$2,0)))</f>
        <v/>
      </c>
      <c r="D20" s="63" t="str">
        <f>IF($A20&gt;MAX(実績入力!$P$3:$P$32),"",INDEX(実績入力!$B$3:$N$32,MATCH('実績報告（栗東）'!$A20,実績入力!$P$3:$P$32,0),MATCH('実績報告（栗東）'!D$7,実績入力!$B$2:$N$2,0)))</f>
        <v/>
      </c>
      <c r="E20" s="63" t="str">
        <f>IF($A20&gt;MAX(実績入力!$P$3:$P$32),"",INDEX(実績入力!$B$3:$N$32,MATCH('実績報告（栗東）'!$A20,実績入力!$P$3:$P$32,0),MATCH('実績報告（栗東）'!E$7,実績入力!$B$2:$N$2,0)))</f>
        <v/>
      </c>
      <c r="F20" s="65" t="str">
        <f>IF($A20&gt;MAX(実績入力!$P$3:$P$32),"",INDEX(実績入力!$B$3:$N$32,MATCH('実績報告（栗東）'!$A20,実績入力!$P$3:$P$32,0),MATCH('実績報告（栗東）'!F$7,実績入力!$B$2:$N$2,0)))</f>
        <v/>
      </c>
      <c r="G20" s="65" t="str">
        <f>IF($A20&gt;MAX(実績入力!$P$3:$P$32),"",INDEX(実績入力!$B$3:$N$32,MATCH('実績報告（栗東）'!$A20,実績入力!$P$3:$P$32,0),MATCH('実績報告（栗東）'!G$7,実績入力!$B$2:$N$2,0)))</f>
        <v/>
      </c>
      <c r="H20" s="65" t="str">
        <f>IF($A20&gt;MAX(実績入力!$P$3:$P$32),"",INDEX(実績入力!$B$3:$N$32,MATCH('実績報告（栗東）'!$A20,実績入力!$P$3:$P$32,0),MATCH('実績報告（栗東）'!H$7,実績入力!$B$2:$N$2,0)))</f>
        <v/>
      </c>
    </row>
    <row r="21" spans="1:8">
      <c r="A21" s="63">
        <v>14</v>
      </c>
      <c r="B21" s="63" t="str">
        <f>IF($A21&gt;MAX(実績入力!$P$3:$P$32),"",INDEX(実績入力!$B$3:$N$32,MATCH('実績報告（栗東）'!$A21,実績入力!$P$3:$P$32,0),MATCH('実績報告（栗東）'!B$7,実績入力!$B$2:$N$2,0)))</f>
        <v/>
      </c>
      <c r="C21" s="64" t="str">
        <f>IF($A21&gt;MAX(実績入力!$P$3:$P$32),"",INDEX(実績入力!$B$3:$N$32,MATCH('実績報告（栗東）'!$A21,実績入力!$P$3:$P$32,0),MATCH('実績報告（栗東）'!C$7,実績入力!$B$2:$N$2,0)))</f>
        <v/>
      </c>
      <c r="D21" s="63" t="str">
        <f>IF($A21&gt;MAX(実績入力!$P$3:$P$32),"",INDEX(実績入力!$B$3:$N$32,MATCH('実績報告（栗東）'!$A21,実績入力!$P$3:$P$32,0),MATCH('実績報告（栗東）'!D$7,実績入力!$B$2:$N$2,0)))</f>
        <v/>
      </c>
      <c r="E21" s="63" t="str">
        <f>IF($A21&gt;MAX(実績入力!$P$3:$P$32),"",INDEX(実績入力!$B$3:$N$32,MATCH('実績報告（栗東）'!$A21,実績入力!$P$3:$P$32,0),MATCH('実績報告（栗東）'!E$7,実績入力!$B$2:$N$2,0)))</f>
        <v/>
      </c>
      <c r="F21" s="65" t="str">
        <f>IF($A21&gt;MAX(実績入力!$P$3:$P$32),"",INDEX(実績入力!$B$3:$N$32,MATCH('実績報告（栗東）'!$A21,実績入力!$P$3:$P$32,0),MATCH('実績報告（栗東）'!F$7,実績入力!$B$2:$N$2,0)))</f>
        <v/>
      </c>
      <c r="G21" s="65" t="str">
        <f>IF($A21&gt;MAX(実績入力!$P$3:$P$32),"",INDEX(実績入力!$B$3:$N$32,MATCH('実績報告（栗東）'!$A21,実績入力!$P$3:$P$32,0),MATCH('実績報告（栗東）'!G$7,実績入力!$B$2:$N$2,0)))</f>
        <v/>
      </c>
      <c r="H21" s="65" t="str">
        <f>IF($A21&gt;MAX(実績入力!$P$3:$P$32),"",INDEX(実績入力!$B$3:$N$32,MATCH('実績報告（栗東）'!$A21,実績入力!$P$3:$P$32,0),MATCH('実績報告（栗東）'!H$7,実績入力!$B$2:$N$2,0)))</f>
        <v/>
      </c>
    </row>
    <row r="22" spans="1:8">
      <c r="A22" s="63">
        <v>15</v>
      </c>
      <c r="B22" s="63" t="str">
        <f>IF($A22&gt;MAX(実績入力!$P$3:$P$32),"",INDEX(実績入力!$B$3:$N$32,MATCH('実績報告（栗東）'!$A22,実績入力!$P$3:$P$32,0),MATCH('実績報告（栗東）'!B$7,実績入力!$B$2:$N$2,0)))</f>
        <v/>
      </c>
      <c r="C22" s="64" t="str">
        <f>IF($A22&gt;MAX(実績入力!$P$3:$P$32),"",INDEX(実績入力!$B$3:$N$32,MATCH('実績報告（栗東）'!$A22,実績入力!$P$3:$P$32,0),MATCH('実績報告（栗東）'!C$7,実績入力!$B$2:$N$2,0)))</f>
        <v/>
      </c>
      <c r="D22" s="63" t="str">
        <f>IF($A22&gt;MAX(実績入力!$P$3:$P$32),"",INDEX(実績入力!$B$3:$N$32,MATCH('実績報告（栗東）'!$A22,実績入力!$P$3:$P$32,0),MATCH('実績報告（栗東）'!D$7,実績入力!$B$2:$N$2,0)))</f>
        <v/>
      </c>
      <c r="E22" s="63" t="str">
        <f>IF($A22&gt;MAX(実績入力!$P$3:$P$32),"",INDEX(実績入力!$B$3:$N$32,MATCH('実績報告（栗東）'!$A22,実績入力!$P$3:$P$32,0),MATCH('実績報告（栗東）'!E$7,実績入力!$B$2:$N$2,0)))</f>
        <v/>
      </c>
      <c r="F22" s="65" t="str">
        <f>IF($A22&gt;MAX(実績入力!$P$3:$P$32),"",INDEX(実績入力!$B$3:$N$32,MATCH('実績報告（栗東）'!$A22,実績入力!$P$3:$P$32,0),MATCH('実績報告（栗東）'!F$7,実績入力!$B$2:$N$2,0)))</f>
        <v/>
      </c>
      <c r="G22" s="65" t="str">
        <f>IF($A22&gt;MAX(実績入力!$P$3:$P$32),"",INDEX(実績入力!$B$3:$N$32,MATCH('実績報告（栗東）'!$A22,実績入力!$P$3:$P$32,0),MATCH('実績報告（栗東）'!G$7,実績入力!$B$2:$N$2,0)))</f>
        <v/>
      </c>
      <c r="H22" s="65" t="str">
        <f>IF($A22&gt;MAX(実績入力!$P$3:$P$32),"",INDEX(実績入力!$B$3:$N$32,MATCH('実績報告（栗東）'!$A22,実績入力!$P$3:$P$32,0),MATCH('実績報告（栗東）'!H$7,実績入力!$B$2:$N$2,0)))</f>
        <v/>
      </c>
    </row>
    <row r="23" spans="1:8">
      <c r="A23" s="63">
        <v>16</v>
      </c>
      <c r="B23" s="63" t="str">
        <f>IF($A23&gt;MAX(実績入力!$P$3:$P$32),"",INDEX(実績入力!$B$3:$N$32,MATCH('実績報告（栗東）'!$A23,実績入力!$P$3:$P$32,0),MATCH('実績報告（栗東）'!B$7,実績入力!$B$2:$N$2,0)))</f>
        <v/>
      </c>
      <c r="C23" s="64" t="str">
        <f>IF($A23&gt;MAX(実績入力!$P$3:$P$32),"",INDEX(実績入力!$B$3:$N$32,MATCH('実績報告（栗東）'!$A23,実績入力!$P$3:$P$32,0),MATCH('実績報告（栗東）'!C$7,実績入力!$B$2:$N$2,0)))</f>
        <v/>
      </c>
      <c r="D23" s="63" t="str">
        <f>IF($A23&gt;MAX(実績入力!$P$3:$P$32),"",INDEX(実績入力!$B$3:$N$32,MATCH('実績報告（栗東）'!$A23,実績入力!$P$3:$P$32,0),MATCH('実績報告（栗東）'!D$7,実績入力!$B$2:$N$2,0)))</f>
        <v/>
      </c>
      <c r="E23" s="63" t="str">
        <f>IF($A23&gt;MAX(実績入力!$P$3:$P$32),"",INDEX(実績入力!$B$3:$N$32,MATCH('実績報告（栗東）'!$A23,実績入力!$P$3:$P$32,0),MATCH('実績報告（栗東）'!E$7,実績入力!$B$2:$N$2,0)))</f>
        <v/>
      </c>
      <c r="F23" s="65" t="str">
        <f>IF($A23&gt;MAX(実績入力!$P$3:$P$32),"",INDEX(実績入力!$B$3:$N$32,MATCH('実績報告（栗東）'!$A23,実績入力!$P$3:$P$32,0),MATCH('実績報告（栗東）'!F$7,実績入力!$B$2:$N$2,0)))</f>
        <v/>
      </c>
      <c r="G23" s="65" t="str">
        <f>IF($A23&gt;MAX(実績入力!$P$3:$P$32),"",INDEX(実績入力!$B$3:$N$32,MATCH('実績報告（栗東）'!$A23,実績入力!$P$3:$P$32,0),MATCH('実績報告（栗東）'!G$7,実績入力!$B$2:$N$2,0)))</f>
        <v/>
      </c>
      <c r="H23" s="65" t="str">
        <f>IF($A23&gt;MAX(実績入力!$P$3:$P$32),"",INDEX(実績入力!$B$3:$N$32,MATCH('実績報告（栗東）'!$A23,実績入力!$P$3:$P$32,0),MATCH('実績報告（栗東）'!H$7,実績入力!$B$2:$N$2,0)))</f>
        <v/>
      </c>
    </row>
    <row r="24" spans="1:8">
      <c r="A24" s="63">
        <v>17</v>
      </c>
      <c r="B24" s="63" t="str">
        <f>IF($A24&gt;MAX(実績入力!$P$3:$P$32),"",INDEX(実績入力!$B$3:$N$32,MATCH('実績報告（栗東）'!$A24,実績入力!$P$3:$P$32,0),MATCH('実績報告（栗東）'!B$7,実績入力!$B$2:$N$2,0)))</f>
        <v/>
      </c>
      <c r="C24" s="64" t="str">
        <f>IF($A24&gt;MAX(実績入力!$P$3:$P$32),"",INDEX(実績入力!$B$3:$N$32,MATCH('実績報告（栗東）'!$A24,実績入力!$P$3:$P$32,0),MATCH('実績報告（栗東）'!C$7,実績入力!$B$2:$N$2,0)))</f>
        <v/>
      </c>
      <c r="D24" s="63" t="str">
        <f>IF($A24&gt;MAX(実績入力!$P$3:$P$32),"",INDEX(実績入力!$B$3:$N$32,MATCH('実績報告（栗東）'!$A24,実績入力!$P$3:$P$32,0),MATCH('実績報告（栗東）'!D$7,実績入力!$B$2:$N$2,0)))</f>
        <v/>
      </c>
      <c r="E24" s="63" t="str">
        <f>IF($A24&gt;MAX(実績入力!$P$3:$P$32),"",INDEX(実績入力!$B$3:$N$32,MATCH('実績報告（栗東）'!$A24,実績入力!$P$3:$P$32,0),MATCH('実績報告（栗東）'!E$7,実績入力!$B$2:$N$2,0)))</f>
        <v/>
      </c>
      <c r="F24" s="65" t="str">
        <f>IF($A24&gt;MAX(実績入力!$P$3:$P$32),"",INDEX(実績入力!$B$3:$N$32,MATCH('実績報告（栗東）'!$A24,実績入力!$P$3:$P$32,0),MATCH('実績報告（栗東）'!F$7,実績入力!$B$2:$N$2,0)))</f>
        <v/>
      </c>
      <c r="G24" s="65" t="str">
        <f>IF($A24&gt;MAX(実績入力!$P$3:$P$32),"",INDEX(実績入力!$B$3:$N$32,MATCH('実績報告（栗東）'!$A24,実績入力!$P$3:$P$32,0),MATCH('実績報告（栗東）'!G$7,実績入力!$B$2:$N$2,0)))</f>
        <v/>
      </c>
      <c r="H24" s="65" t="str">
        <f>IF($A24&gt;MAX(実績入力!$P$3:$P$32),"",INDEX(実績入力!$B$3:$N$32,MATCH('実績報告（栗東）'!$A24,実績入力!$P$3:$P$32,0),MATCH('実績報告（栗東）'!H$7,実績入力!$B$2:$N$2,0)))</f>
        <v/>
      </c>
    </row>
    <row r="25" spans="1:8">
      <c r="A25" s="63">
        <v>18</v>
      </c>
      <c r="B25" s="63" t="str">
        <f>IF($A25&gt;MAX(実績入力!$P$3:$P$32),"",INDEX(実績入力!$B$3:$N$32,MATCH('実績報告（栗東）'!$A25,実績入力!$P$3:$P$32,0),MATCH('実績報告（栗東）'!B$7,実績入力!$B$2:$N$2,0)))</f>
        <v/>
      </c>
      <c r="C25" s="64" t="str">
        <f>IF($A25&gt;MAX(実績入力!$P$3:$P$32),"",INDEX(実績入力!$B$3:$N$32,MATCH('実績報告（栗東）'!$A25,実績入力!$P$3:$P$32,0),MATCH('実績報告（栗東）'!C$7,実績入力!$B$2:$N$2,0)))</f>
        <v/>
      </c>
      <c r="D25" s="63" t="str">
        <f>IF($A25&gt;MAX(実績入力!$P$3:$P$32),"",INDEX(実績入力!$B$3:$N$32,MATCH('実績報告（栗東）'!$A25,実績入力!$P$3:$P$32,0),MATCH('実績報告（栗東）'!D$7,実績入力!$B$2:$N$2,0)))</f>
        <v/>
      </c>
      <c r="E25" s="63" t="str">
        <f>IF($A25&gt;MAX(実績入力!$P$3:$P$32),"",INDEX(実績入力!$B$3:$N$32,MATCH('実績報告（栗東）'!$A25,実績入力!$P$3:$P$32,0),MATCH('実績報告（栗東）'!E$7,実績入力!$B$2:$N$2,0)))</f>
        <v/>
      </c>
      <c r="F25" s="65" t="str">
        <f>IF($A25&gt;MAX(実績入力!$P$3:$P$32),"",INDEX(実績入力!$B$3:$N$32,MATCH('実績報告（栗東）'!$A25,実績入力!$P$3:$P$32,0),MATCH('実績報告（栗東）'!F$7,実績入力!$B$2:$N$2,0)))</f>
        <v/>
      </c>
      <c r="G25" s="65" t="str">
        <f>IF($A25&gt;MAX(実績入力!$P$3:$P$32),"",INDEX(実績入力!$B$3:$N$32,MATCH('実績報告（栗東）'!$A25,実績入力!$P$3:$P$32,0),MATCH('実績報告（栗東）'!G$7,実績入力!$B$2:$N$2,0)))</f>
        <v/>
      </c>
      <c r="H25" s="65" t="str">
        <f>IF($A25&gt;MAX(実績入力!$P$3:$P$32),"",INDEX(実績入力!$B$3:$N$32,MATCH('実績報告（栗東）'!$A25,実績入力!$P$3:$P$32,0),MATCH('実績報告（栗東）'!H$7,実績入力!$B$2:$N$2,0)))</f>
        <v/>
      </c>
    </row>
    <row r="26" spans="1:8">
      <c r="A26" s="63">
        <v>19</v>
      </c>
      <c r="B26" s="63" t="str">
        <f>IF($A26&gt;MAX(実績入力!$P$3:$P$32),"",INDEX(実績入力!$B$3:$N$32,MATCH('実績報告（栗東）'!$A26,実績入力!$P$3:$P$32,0),MATCH('実績報告（栗東）'!B$7,実績入力!$B$2:$N$2,0)))</f>
        <v/>
      </c>
      <c r="C26" s="64" t="str">
        <f>IF($A26&gt;MAX(実績入力!$P$3:$P$32),"",INDEX(実績入力!$B$3:$N$32,MATCH('実績報告（栗東）'!$A26,実績入力!$P$3:$P$32,0),MATCH('実績報告（栗東）'!C$7,実績入力!$B$2:$N$2,0)))</f>
        <v/>
      </c>
      <c r="D26" s="63" t="str">
        <f>IF($A26&gt;MAX(実績入力!$P$3:$P$32),"",INDEX(実績入力!$B$3:$N$32,MATCH('実績報告（栗東）'!$A26,実績入力!$P$3:$P$32,0),MATCH('実績報告（栗東）'!D$7,実績入力!$B$2:$N$2,0)))</f>
        <v/>
      </c>
      <c r="E26" s="63" t="str">
        <f>IF($A26&gt;MAX(実績入力!$P$3:$P$32),"",INDEX(実績入力!$B$3:$N$32,MATCH('実績報告（栗東）'!$A26,実績入力!$P$3:$P$32,0),MATCH('実績報告（栗東）'!E$7,実績入力!$B$2:$N$2,0)))</f>
        <v/>
      </c>
      <c r="F26" s="65" t="str">
        <f>IF($A26&gt;MAX(実績入力!$P$3:$P$32),"",INDEX(実績入力!$B$3:$N$32,MATCH('実績報告（栗東）'!$A26,実績入力!$P$3:$P$32,0),MATCH('実績報告（栗東）'!F$7,実績入力!$B$2:$N$2,0)))</f>
        <v/>
      </c>
      <c r="G26" s="65" t="str">
        <f>IF($A26&gt;MAX(実績入力!$P$3:$P$32),"",INDEX(実績入力!$B$3:$N$32,MATCH('実績報告（栗東）'!$A26,実績入力!$P$3:$P$32,0),MATCH('実績報告（栗東）'!G$7,実績入力!$B$2:$N$2,0)))</f>
        <v/>
      </c>
      <c r="H26" s="65" t="str">
        <f>IF($A26&gt;MAX(実績入力!$P$3:$P$32),"",INDEX(実績入力!$B$3:$N$32,MATCH('実績報告（栗東）'!$A26,実績入力!$P$3:$P$32,0),MATCH('実績報告（栗東）'!H$7,実績入力!$B$2:$N$2,0)))</f>
        <v/>
      </c>
    </row>
    <row r="27" spans="1:8">
      <c r="A27" s="63">
        <v>20</v>
      </c>
      <c r="B27" s="63" t="str">
        <f>IF($A27&gt;MAX(実績入力!$P$3:$P$32),"",INDEX(実績入力!$B$3:$N$32,MATCH('実績報告（栗東）'!$A27,実績入力!$P$3:$P$32,0),MATCH('実績報告（栗東）'!B$7,実績入力!$B$2:$N$2,0)))</f>
        <v/>
      </c>
      <c r="C27" s="64" t="str">
        <f>IF($A27&gt;MAX(実績入力!$P$3:$P$32),"",INDEX(実績入力!$B$3:$N$32,MATCH('実績報告（栗東）'!$A27,実績入力!$P$3:$P$32,0),MATCH('実績報告（栗東）'!C$7,実績入力!$B$2:$N$2,0)))</f>
        <v/>
      </c>
      <c r="D27" s="63" t="str">
        <f>IF($A27&gt;MAX(実績入力!$P$3:$P$32),"",INDEX(実績入力!$B$3:$N$32,MATCH('実績報告（栗東）'!$A27,実績入力!$P$3:$P$32,0),MATCH('実績報告（栗東）'!D$7,実績入力!$B$2:$N$2,0)))</f>
        <v/>
      </c>
      <c r="E27" s="63" t="str">
        <f>IF($A27&gt;MAX(実績入力!$P$3:$P$32),"",INDEX(実績入力!$B$3:$N$32,MATCH('実績報告（栗東）'!$A27,実績入力!$P$3:$P$32,0),MATCH('実績報告（栗東）'!E$7,実績入力!$B$2:$N$2,0)))</f>
        <v/>
      </c>
      <c r="F27" s="65" t="str">
        <f>IF($A27&gt;MAX(実績入力!$P$3:$P$32),"",INDEX(実績入力!$B$3:$N$32,MATCH('実績報告（栗東）'!$A27,実績入力!$P$3:$P$32,0),MATCH('実績報告（栗東）'!F$7,実績入力!$B$2:$N$2,0)))</f>
        <v/>
      </c>
      <c r="G27" s="65" t="str">
        <f>IF($A27&gt;MAX(実績入力!$P$3:$P$32),"",INDEX(実績入力!$B$3:$N$32,MATCH('実績報告（栗東）'!$A27,実績入力!$P$3:$P$32,0),MATCH('実績報告（栗東）'!G$7,実績入力!$B$2:$N$2,0)))</f>
        <v/>
      </c>
      <c r="H27" s="65" t="str">
        <f>IF($A27&gt;MAX(実績入力!$P$3:$P$32),"",INDEX(実績入力!$B$3:$N$32,MATCH('実績報告（栗東）'!$A27,実績入力!$P$3:$P$32,0),MATCH('実績報告（栗東）'!H$7,実績入力!$B$2:$N$2,0)))</f>
        <v/>
      </c>
    </row>
    <row r="28" spans="1:8">
      <c r="A28" s="63">
        <v>21</v>
      </c>
      <c r="B28" s="63" t="str">
        <f>IF($A28&gt;MAX(実績入力!$P$3:$P$32),"",INDEX(実績入力!$B$3:$N$32,MATCH('実績報告（栗東）'!$A28,実績入力!$P$3:$P$32,0),MATCH('実績報告（栗東）'!B$7,実績入力!$B$2:$N$2,0)))</f>
        <v/>
      </c>
      <c r="C28" s="64" t="str">
        <f>IF($A28&gt;MAX(実績入力!$P$3:$P$32),"",INDEX(実績入力!$B$3:$N$32,MATCH('実績報告（栗東）'!$A28,実績入力!$P$3:$P$32,0),MATCH('実績報告（栗東）'!C$7,実績入力!$B$2:$N$2,0)))</f>
        <v/>
      </c>
      <c r="D28" s="63" t="str">
        <f>IF($A28&gt;MAX(実績入力!$P$3:$P$32),"",INDEX(実績入力!$B$3:$N$32,MATCH('実績報告（栗東）'!$A28,実績入力!$P$3:$P$32,0),MATCH('実績報告（栗東）'!D$7,実績入力!$B$2:$N$2,0)))</f>
        <v/>
      </c>
      <c r="E28" s="63" t="str">
        <f>IF($A28&gt;MAX(実績入力!$P$3:$P$32),"",INDEX(実績入力!$B$3:$N$32,MATCH('実績報告（栗東）'!$A28,実績入力!$P$3:$P$32,0),MATCH('実績報告（栗東）'!E$7,実績入力!$B$2:$N$2,0)))</f>
        <v/>
      </c>
      <c r="F28" s="65" t="str">
        <f>IF($A28&gt;MAX(実績入力!$P$3:$P$32),"",INDEX(実績入力!$B$3:$N$32,MATCH('実績報告（栗東）'!$A28,実績入力!$P$3:$P$32,0),MATCH('実績報告（栗東）'!F$7,実績入力!$B$2:$N$2,0)))</f>
        <v/>
      </c>
      <c r="G28" s="65" t="str">
        <f>IF($A28&gt;MAX(実績入力!$P$3:$P$32),"",INDEX(実績入力!$B$3:$N$32,MATCH('実績報告（栗東）'!$A28,実績入力!$P$3:$P$32,0),MATCH('実績報告（栗東）'!G$7,実績入力!$B$2:$N$2,0)))</f>
        <v/>
      </c>
      <c r="H28" s="65" t="str">
        <f>IF($A28&gt;MAX(実績入力!$P$3:$P$32),"",INDEX(実績入力!$B$3:$N$32,MATCH('実績報告（栗東）'!$A28,実績入力!$P$3:$P$32,0),MATCH('実績報告（栗東）'!H$7,実績入力!$B$2:$N$2,0)))</f>
        <v/>
      </c>
    </row>
    <row r="29" spans="1:8">
      <c r="A29" s="63">
        <v>22</v>
      </c>
      <c r="B29" s="63" t="str">
        <f>IF($A29&gt;MAX(実績入力!$P$3:$P$32),"",INDEX(実績入力!$B$3:$N$32,MATCH('実績報告（栗東）'!$A29,実績入力!$P$3:$P$32,0),MATCH('実績報告（栗東）'!B$7,実績入力!$B$2:$N$2,0)))</f>
        <v/>
      </c>
      <c r="C29" s="64" t="str">
        <f>IF($A29&gt;MAX(実績入力!$P$3:$P$32),"",INDEX(実績入力!$B$3:$N$32,MATCH('実績報告（栗東）'!$A29,実績入力!$P$3:$P$32,0),MATCH('実績報告（栗東）'!C$7,実績入力!$B$2:$N$2,0)))</f>
        <v/>
      </c>
      <c r="D29" s="63" t="str">
        <f>IF($A29&gt;MAX(実績入力!$P$3:$P$32),"",INDEX(実績入力!$B$3:$N$32,MATCH('実績報告（栗東）'!$A29,実績入力!$P$3:$P$32,0),MATCH('実績報告（栗東）'!D$7,実績入力!$B$2:$N$2,0)))</f>
        <v/>
      </c>
      <c r="E29" s="63" t="str">
        <f>IF($A29&gt;MAX(実績入力!$P$3:$P$32),"",INDEX(実績入力!$B$3:$N$32,MATCH('実績報告（栗東）'!$A29,実績入力!$P$3:$P$32,0),MATCH('実績報告（栗東）'!E$7,実績入力!$B$2:$N$2,0)))</f>
        <v/>
      </c>
      <c r="F29" s="65" t="str">
        <f>IF($A29&gt;MAX(実績入力!$P$3:$P$32),"",INDEX(実績入力!$B$3:$N$32,MATCH('実績報告（栗東）'!$A29,実績入力!$P$3:$P$32,0),MATCH('実績報告（栗東）'!F$7,実績入力!$B$2:$N$2,0)))</f>
        <v/>
      </c>
      <c r="G29" s="65" t="str">
        <f>IF($A29&gt;MAX(実績入力!$P$3:$P$32),"",INDEX(実績入力!$B$3:$N$32,MATCH('実績報告（栗東）'!$A29,実績入力!$P$3:$P$32,0),MATCH('実績報告（栗東）'!G$7,実績入力!$B$2:$N$2,0)))</f>
        <v/>
      </c>
      <c r="H29" s="65" t="str">
        <f>IF($A29&gt;MAX(実績入力!$P$3:$P$32),"",INDEX(実績入力!$B$3:$N$32,MATCH('実績報告（栗東）'!$A29,実績入力!$P$3:$P$32,0),MATCH('実績報告（栗東）'!H$7,実績入力!$B$2:$N$2,0)))</f>
        <v/>
      </c>
    </row>
    <row r="30" spans="1:8">
      <c r="A30" s="63">
        <v>23</v>
      </c>
      <c r="B30" s="63" t="str">
        <f>IF($A30&gt;MAX(実績入力!$P$3:$P$32),"",INDEX(実績入力!$B$3:$N$32,MATCH('実績報告（栗東）'!$A30,実績入力!$P$3:$P$32,0),MATCH('実績報告（栗東）'!B$7,実績入力!$B$2:$N$2,0)))</f>
        <v/>
      </c>
      <c r="C30" s="64" t="str">
        <f>IF($A30&gt;MAX(実績入力!$P$3:$P$32),"",INDEX(実績入力!$B$3:$N$32,MATCH('実績報告（栗東）'!$A30,実績入力!$P$3:$P$32,0),MATCH('実績報告（栗東）'!C$7,実績入力!$B$2:$N$2,0)))</f>
        <v/>
      </c>
      <c r="D30" s="63" t="str">
        <f>IF($A30&gt;MAX(実績入力!$P$3:$P$32),"",INDEX(実績入力!$B$3:$N$32,MATCH('実績報告（栗東）'!$A30,実績入力!$P$3:$P$32,0),MATCH('実績報告（栗東）'!D$7,実績入力!$B$2:$N$2,0)))</f>
        <v/>
      </c>
      <c r="E30" s="63" t="str">
        <f>IF($A30&gt;MAX(実績入力!$P$3:$P$32),"",INDEX(実績入力!$B$3:$N$32,MATCH('実績報告（栗東）'!$A30,実績入力!$P$3:$P$32,0),MATCH('実績報告（栗東）'!E$7,実績入力!$B$2:$N$2,0)))</f>
        <v/>
      </c>
      <c r="F30" s="65" t="str">
        <f>IF($A30&gt;MAX(実績入力!$P$3:$P$32),"",INDEX(実績入力!$B$3:$N$32,MATCH('実績報告（栗東）'!$A30,実績入力!$P$3:$P$32,0),MATCH('実績報告（栗東）'!F$7,実績入力!$B$2:$N$2,0)))</f>
        <v/>
      </c>
      <c r="G30" s="65" t="str">
        <f>IF($A30&gt;MAX(実績入力!$P$3:$P$32),"",INDEX(実績入力!$B$3:$N$32,MATCH('実績報告（栗東）'!$A30,実績入力!$P$3:$P$32,0),MATCH('実績報告（栗東）'!G$7,実績入力!$B$2:$N$2,0)))</f>
        <v/>
      </c>
      <c r="H30" s="65" t="str">
        <f>IF($A30&gt;MAX(実績入力!$P$3:$P$32),"",INDEX(実績入力!$B$3:$N$32,MATCH('実績報告（栗東）'!$A30,実績入力!$P$3:$P$32,0),MATCH('実績報告（栗東）'!H$7,実績入力!$B$2:$N$2,0)))</f>
        <v/>
      </c>
    </row>
    <row r="31" spans="1:8">
      <c r="A31" s="63">
        <v>24</v>
      </c>
      <c r="B31" s="63" t="str">
        <f>IF($A31&gt;MAX(実績入力!$P$3:$P$32),"",INDEX(実績入力!$B$3:$N$32,MATCH('実績報告（栗東）'!$A31,実績入力!$P$3:$P$32,0),MATCH('実績報告（栗東）'!B$7,実績入力!$B$2:$N$2,0)))</f>
        <v/>
      </c>
      <c r="C31" s="64" t="str">
        <f>IF($A31&gt;MAX(実績入力!$P$3:$P$32),"",INDEX(実績入力!$B$3:$N$32,MATCH('実績報告（栗東）'!$A31,実績入力!$P$3:$P$32,0),MATCH('実績報告（栗東）'!C$7,実績入力!$B$2:$N$2,0)))</f>
        <v/>
      </c>
      <c r="D31" s="63" t="str">
        <f>IF($A31&gt;MAX(実績入力!$P$3:$P$32),"",INDEX(実績入力!$B$3:$N$32,MATCH('実績報告（栗東）'!$A31,実績入力!$P$3:$P$32,0),MATCH('実績報告（栗東）'!D$7,実績入力!$B$2:$N$2,0)))</f>
        <v/>
      </c>
      <c r="E31" s="63" t="str">
        <f>IF($A31&gt;MAX(実績入力!$P$3:$P$32),"",INDEX(実績入力!$B$3:$N$32,MATCH('実績報告（栗東）'!$A31,実績入力!$P$3:$P$32,0),MATCH('実績報告（栗東）'!E$7,実績入力!$B$2:$N$2,0)))</f>
        <v/>
      </c>
      <c r="F31" s="65" t="str">
        <f>IF($A31&gt;MAX(実績入力!$P$3:$P$32),"",INDEX(実績入力!$B$3:$N$32,MATCH('実績報告（栗東）'!$A31,実績入力!$P$3:$P$32,0),MATCH('実績報告（栗東）'!F$7,実績入力!$B$2:$N$2,0)))</f>
        <v/>
      </c>
      <c r="G31" s="65" t="str">
        <f>IF($A31&gt;MAX(実績入力!$P$3:$P$32),"",INDEX(実績入力!$B$3:$N$32,MATCH('実績報告（栗東）'!$A31,実績入力!$P$3:$P$32,0),MATCH('実績報告（栗東）'!G$7,実績入力!$B$2:$N$2,0)))</f>
        <v/>
      </c>
      <c r="H31" s="65" t="str">
        <f>IF($A31&gt;MAX(実績入力!$P$3:$P$32),"",INDEX(実績入力!$B$3:$N$32,MATCH('実績報告（栗東）'!$A31,実績入力!$P$3:$P$32,0),MATCH('実績報告（栗東）'!H$7,実績入力!$B$2:$N$2,0)))</f>
        <v/>
      </c>
    </row>
    <row r="32" spans="1:8">
      <c r="A32" s="63">
        <v>25</v>
      </c>
      <c r="B32" s="63" t="str">
        <f>IF($A32&gt;MAX(実績入力!$P$3:$P$32),"",INDEX(実績入力!$B$3:$N$32,MATCH('実績報告（栗東）'!$A32,実績入力!$P$3:$P$32,0),MATCH('実績報告（栗東）'!B$7,実績入力!$B$2:$N$2,0)))</f>
        <v/>
      </c>
      <c r="C32" s="64" t="str">
        <f>IF($A32&gt;MAX(実績入力!$P$3:$P$32),"",INDEX(実績入力!$B$3:$N$32,MATCH('実績報告（栗東）'!$A32,実績入力!$P$3:$P$32,0),MATCH('実績報告（栗東）'!C$7,実績入力!$B$2:$N$2,0)))</f>
        <v/>
      </c>
      <c r="D32" s="63" t="str">
        <f>IF($A32&gt;MAX(実績入力!$P$3:$P$32),"",INDEX(実績入力!$B$3:$N$32,MATCH('実績報告（栗東）'!$A32,実績入力!$P$3:$P$32,0),MATCH('実績報告（栗東）'!D$7,実績入力!$B$2:$N$2,0)))</f>
        <v/>
      </c>
      <c r="E32" s="63" t="str">
        <f>IF($A32&gt;MAX(実績入力!$P$3:$P$32),"",INDEX(実績入力!$B$3:$N$32,MATCH('実績報告（栗東）'!$A32,実績入力!$P$3:$P$32,0),MATCH('実績報告（栗東）'!E$7,実績入力!$B$2:$N$2,0)))</f>
        <v/>
      </c>
      <c r="F32" s="65" t="str">
        <f>IF($A32&gt;MAX(実績入力!$P$3:$P$32),"",INDEX(実績入力!$B$3:$N$32,MATCH('実績報告（栗東）'!$A32,実績入力!$P$3:$P$32,0),MATCH('実績報告（栗東）'!F$7,実績入力!$B$2:$N$2,0)))</f>
        <v/>
      </c>
      <c r="G32" s="65" t="str">
        <f>IF($A32&gt;MAX(実績入力!$P$3:$P$32),"",INDEX(実績入力!$B$3:$N$32,MATCH('実績報告（栗東）'!$A32,実績入力!$P$3:$P$32,0),MATCH('実績報告（栗東）'!G$7,実績入力!$B$2:$N$2,0)))</f>
        <v/>
      </c>
      <c r="H32" s="65" t="str">
        <f>IF($A32&gt;MAX(実績入力!$P$3:$P$32),"",INDEX(実績入力!$B$3:$N$32,MATCH('実績報告（栗東）'!$A32,実績入力!$P$3:$P$32,0),MATCH('実績報告（栗東）'!H$7,実績入力!$B$2:$N$2,0)))</f>
        <v/>
      </c>
    </row>
    <row r="33" spans="1:8">
      <c r="A33" s="63">
        <v>26</v>
      </c>
      <c r="B33" s="63" t="str">
        <f>IF($A33&gt;MAX(実績入力!$P$3:$P$32),"",INDEX(実績入力!$B$3:$N$32,MATCH('実績報告（栗東）'!$A33,実績入力!$P$3:$P$32,0),MATCH('実績報告（栗東）'!B$7,実績入力!$B$2:$N$2,0)))</f>
        <v/>
      </c>
      <c r="C33" s="64" t="str">
        <f>IF($A33&gt;MAX(実績入力!$P$3:$P$32),"",INDEX(実績入力!$B$3:$N$32,MATCH('実績報告（栗東）'!$A33,実績入力!$P$3:$P$32,0),MATCH('実績報告（栗東）'!C$7,実績入力!$B$2:$N$2,0)))</f>
        <v/>
      </c>
      <c r="D33" s="63" t="str">
        <f>IF($A33&gt;MAX(実績入力!$P$3:$P$32),"",INDEX(実績入力!$B$3:$N$32,MATCH('実績報告（栗東）'!$A33,実績入力!$P$3:$P$32,0),MATCH('実績報告（栗東）'!D$7,実績入力!$B$2:$N$2,0)))</f>
        <v/>
      </c>
      <c r="E33" s="63" t="str">
        <f>IF($A33&gt;MAX(実績入力!$P$3:$P$32),"",INDEX(実績入力!$B$3:$N$32,MATCH('実績報告（栗東）'!$A33,実績入力!$P$3:$P$32,0),MATCH('実績報告（栗東）'!E$7,実績入力!$B$2:$N$2,0)))</f>
        <v/>
      </c>
      <c r="F33" s="65" t="str">
        <f>IF($A33&gt;MAX(実績入力!$P$3:$P$32),"",INDEX(実績入力!$B$3:$N$32,MATCH('実績報告（栗東）'!$A33,実績入力!$P$3:$P$32,0),MATCH('実績報告（栗東）'!F$7,実績入力!$B$2:$N$2,0)))</f>
        <v/>
      </c>
      <c r="G33" s="65" t="str">
        <f>IF($A33&gt;MAX(実績入力!$P$3:$P$32),"",INDEX(実績入力!$B$3:$N$32,MATCH('実績報告（栗東）'!$A33,実績入力!$P$3:$P$32,0),MATCH('実績報告（栗東）'!G$7,実績入力!$B$2:$N$2,0)))</f>
        <v/>
      </c>
      <c r="H33" s="65" t="str">
        <f>IF($A33&gt;MAX(実績入力!$P$3:$P$32),"",INDEX(実績入力!$B$3:$N$32,MATCH('実績報告（栗東）'!$A33,実績入力!$P$3:$P$32,0),MATCH('実績報告（栗東）'!H$7,実績入力!$B$2:$N$2,0)))</f>
        <v/>
      </c>
    </row>
    <row r="34" spans="1:8">
      <c r="A34" s="63">
        <v>27</v>
      </c>
      <c r="B34" s="63" t="str">
        <f>IF($A34&gt;MAX(実績入力!$P$3:$P$32),"",INDEX(実績入力!$B$3:$N$32,MATCH('実績報告（栗東）'!$A34,実績入力!$P$3:$P$32,0),MATCH('実績報告（栗東）'!B$7,実績入力!$B$2:$N$2,0)))</f>
        <v/>
      </c>
      <c r="C34" s="64" t="str">
        <f>IF($A34&gt;MAX(実績入力!$P$3:$P$32),"",INDEX(実績入力!$B$3:$N$32,MATCH('実績報告（栗東）'!$A34,実績入力!$P$3:$P$32,0),MATCH('実績報告（栗東）'!C$7,実績入力!$B$2:$N$2,0)))</f>
        <v/>
      </c>
      <c r="D34" s="63" t="str">
        <f>IF($A34&gt;MAX(実績入力!$P$3:$P$32),"",INDEX(実績入力!$B$3:$N$32,MATCH('実績報告（栗東）'!$A34,実績入力!$P$3:$P$32,0),MATCH('実績報告（栗東）'!D$7,実績入力!$B$2:$N$2,0)))</f>
        <v/>
      </c>
      <c r="E34" s="63" t="str">
        <f>IF($A34&gt;MAX(実績入力!$P$3:$P$32),"",INDEX(実績入力!$B$3:$N$32,MATCH('実績報告（栗東）'!$A34,実績入力!$P$3:$P$32,0),MATCH('実績報告（栗東）'!E$7,実績入力!$B$2:$N$2,0)))</f>
        <v/>
      </c>
      <c r="F34" s="65" t="str">
        <f>IF($A34&gt;MAX(実績入力!$P$3:$P$32),"",INDEX(実績入力!$B$3:$N$32,MATCH('実績報告（栗東）'!$A34,実績入力!$P$3:$P$32,0),MATCH('実績報告（栗東）'!F$7,実績入力!$B$2:$N$2,0)))</f>
        <v/>
      </c>
      <c r="G34" s="65" t="str">
        <f>IF($A34&gt;MAX(実績入力!$P$3:$P$32),"",INDEX(実績入力!$B$3:$N$32,MATCH('実績報告（栗東）'!$A34,実績入力!$P$3:$P$32,0),MATCH('実績報告（栗東）'!G$7,実績入力!$B$2:$N$2,0)))</f>
        <v/>
      </c>
      <c r="H34" s="65" t="str">
        <f>IF($A34&gt;MAX(実績入力!$P$3:$P$32),"",INDEX(実績入力!$B$3:$N$32,MATCH('実績報告（栗東）'!$A34,実績入力!$P$3:$P$32,0),MATCH('実績報告（栗東）'!H$7,実績入力!$B$2:$N$2,0)))</f>
        <v/>
      </c>
    </row>
    <row r="35" spans="1:8">
      <c r="A35" s="63">
        <v>28</v>
      </c>
      <c r="B35" s="63" t="str">
        <f>IF($A35&gt;MAX(実績入力!$P$3:$P$32),"",INDEX(実績入力!$B$3:$N$32,MATCH('実績報告（栗東）'!$A35,実績入力!$P$3:$P$32,0),MATCH('実績報告（栗東）'!B$7,実績入力!$B$2:$N$2,0)))</f>
        <v/>
      </c>
      <c r="C35" s="64" t="str">
        <f>IF($A35&gt;MAX(実績入力!$P$3:$P$32),"",INDEX(実績入力!$B$3:$N$32,MATCH('実績報告（栗東）'!$A35,実績入力!$P$3:$P$32,0),MATCH('実績報告（栗東）'!C$7,実績入力!$B$2:$N$2,0)))</f>
        <v/>
      </c>
      <c r="D35" s="63" t="str">
        <f>IF($A35&gt;MAX(実績入力!$P$3:$P$32),"",INDEX(実績入力!$B$3:$N$32,MATCH('実績報告（栗東）'!$A35,実績入力!$P$3:$P$32,0),MATCH('実績報告（栗東）'!D$7,実績入力!$B$2:$N$2,0)))</f>
        <v/>
      </c>
      <c r="E35" s="63" t="str">
        <f>IF($A35&gt;MAX(実績入力!$P$3:$P$32),"",INDEX(実績入力!$B$3:$N$32,MATCH('実績報告（栗東）'!$A35,実績入力!$P$3:$P$32,0),MATCH('実績報告（栗東）'!E$7,実績入力!$B$2:$N$2,0)))</f>
        <v/>
      </c>
      <c r="F35" s="65" t="str">
        <f>IF($A35&gt;MAX(実績入力!$P$3:$P$32),"",INDEX(実績入力!$B$3:$N$32,MATCH('実績報告（栗東）'!$A35,実績入力!$P$3:$P$32,0),MATCH('実績報告（栗東）'!F$7,実績入力!$B$2:$N$2,0)))</f>
        <v/>
      </c>
      <c r="G35" s="65" t="str">
        <f>IF($A35&gt;MAX(実績入力!$P$3:$P$32),"",INDEX(実績入力!$B$3:$N$32,MATCH('実績報告（栗東）'!$A35,実績入力!$P$3:$P$32,0),MATCH('実績報告（栗東）'!G$7,実績入力!$B$2:$N$2,0)))</f>
        <v/>
      </c>
      <c r="H35" s="65" t="str">
        <f>IF($A35&gt;MAX(実績入力!$P$3:$P$32),"",INDEX(実績入力!$B$3:$N$32,MATCH('実績報告（栗東）'!$A35,実績入力!$P$3:$P$32,0),MATCH('実績報告（栗東）'!H$7,実績入力!$B$2:$N$2,0)))</f>
        <v/>
      </c>
    </row>
    <row r="36" spans="1:8">
      <c r="A36" s="63">
        <v>29</v>
      </c>
      <c r="B36" s="63" t="str">
        <f>IF($A36&gt;MAX(実績入力!$P$3:$P$32),"",INDEX(実績入力!$B$3:$N$32,MATCH('実績報告（栗東）'!$A36,実績入力!$P$3:$P$32,0),MATCH('実績報告（栗東）'!B$7,実績入力!$B$2:$N$2,0)))</f>
        <v/>
      </c>
      <c r="C36" s="64" t="str">
        <f>IF($A36&gt;MAX(実績入力!$P$3:$P$32),"",INDEX(実績入力!$B$3:$N$32,MATCH('実績報告（栗東）'!$A36,実績入力!$P$3:$P$32,0),MATCH('実績報告（栗東）'!C$7,実績入力!$B$2:$N$2,0)))</f>
        <v/>
      </c>
      <c r="D36" s="63" t="str">
        <f>IF($A36&gt;MAX(実績入力!$P$3:$P$32),"",INDEX(実績入力!$B$3:$N$32,MATCH('実績報告（栗東）'!$A36,実績入力!$P$3:$P$32,0),MATCH('実績報告（栗東）'!D$7,実績入力!$B$2:$N$2,0)))</f>
        <v/>
      </c>
      <c r="E36" s="63" t="str">
        <f>IF($A36&gt;MAX(実績入力!$P$3:$P$32),"",INDEX(実績入力!$B$3:$N$32,MATCH('実績報告（栗東）'!$A36,実績入力!$P$3:$P$32,0),MATCH('実績報告（栗東）'!E$7,実績入力!$B$2:$N$2,0)))</f>
        <v/>
      </c>
      <c r="F36" s="65" t="str">
        <f>IF($A36&gt;MAX(実績入力!$P$3:$P$32),"",INDEX(実績入力!$B$3:$N$32,MATCH('実績報告（栗東）'!$A36,実績入力!$P$3:$P$32,0),MATCH('実績報告（栗東）'!F$7,実績入力!$B$2:$N$2,0)))</f>
        <v/>
      </c>
      <c r="G36" s="65" t="str">
        <f>IF($A36&gt;MAX(実績入力!$P$3:$P$32),"",INDEX(実績入力!$B$3:$N$32,MATCH('実績報告（栗東）'!$A36,実績入力!$P$3:$P$32,0),MATCH('実績報告（栗東）'!G$7,実績入力!$B$2:$N$2,0)))</f>
        <v/>
      </c>
      <c r="H36" s="65" t="str">
        <f>IF($A36&gt;MAX(実績入力!$P$3:$P$32),"",INDEX(実績入力!$B$3:$N$32,MATCH('実績報告（栗東）'!$A36,実績入力!$P$3:$P$32,0),MATCH('実績報告（栗東）'!H$7,実績入力!$B$2:$N$2,0)))</f>
        <v/>
      </c>
    </row>
    <row r="37" spans="1:8" ht="19.5" thickBot="1">
      <c r="A37" s="66">
        <v>30</v>
      </c>
      <c r="B37" s="66" t="str">
        <f>IF($A37&gt;MAX(実績入力!$P$3:$P$32),"",INDEX(実績入力!$B$3:$N$32,MATCH('実績報告（栗東）'!$A37,実績入力!$P$3:$P$32,0),MATCH('実績報告（栗東）'!B$7,実績入力!$B$2:$N$2,0)))</f>
        <v/>
      </c>
      <c r="C37" s="67" t="str">
        <f>IF($A37&gt;MAX(実績入力!$P$3:$P$32),"",INDEX(実績入力!$B$3:$N$32,MATCH('実績報告（栗東）'!$A37,実績入力!$P$3:$P$32,0),MATCH('実績報告（栗東）'!C$7,実績入力!$B$2:$N$2,0)))</f>
        <v/>
      </c>
      <c r="D37" s="66" t="str">
        <f>IF($A37&gt;MAX(実績入力!$P$3:$P$32),"",INDEX(実績入力!$B$3:$N$32,MATCH('実績報告（栗東）'!$A37,実績入力!$P$3:$P$32,0),MATCH('実績報告（栗東）'!D$7,実績入力!$B$2:$N$2,0)))</f>
        <v/>
      </c>
      <c r="E37" s="66" t="str">
        <f>IF($A37&gt;MAX(実績入力!$P$3:$P$32),"",INDEX(実績入力!$B$3:$N$32,MATCH('実績報告（栗東）'!$A37,実績入力!$P$3:$P$32,0),MATCH('実績報告（栗東）'!E$7,実績入力!$B$2:$N$2,0)))</f>
        <v/>
      </c>
      <c r="F37" s="68" t="str">
        <f>IF($A37&gt;MAX(実績入力!$P$3:$P$32),"",INDEX(実績入力!$B$3:$N$32,MATCH('実績報告（栗東）'!$A37,実績入力!$P$3:$P$32,0),MATCH('実績報告（栗東）'!F$7,実績入力!$B$2:$N$2,0)))</f>
        <v/>
      </c>
      <c r="G37" s="68" t="str">
        <f>IF($A37&gt;MAX(実績入力!$P$3:$P$32),"",INDEX(実績入力!$B$3:$N$32,MATCH('実績報告（栗東）'!$A37,実績入力!$P$3:$P$32,0),MATCH('実績報告（栗東）'!G$7,実績入力!$B$2:$N$2,0)))</f>
        <v/>
      </c>
      <c r="H37" s="68" t="str">
        <f>IF($A37&gt;MAX(実績入力!$P$3:$P$32),"",INDEX(実績入力!$B$3:$N$32,MATCH('実績報告（栗東）'!$A37,実績入力!$P$3:$P$32,0),MATCH('実績報告（栗東）'!H$7,実績入力!$B$2:$N$2,0)))</f>
        <v/>
      </c>
    </row>
    <row r="38" spans="1:8" ht="19.5" thickTop="1">
      <c r="A38" s="118" t="s">
        <v>69</v>
      </c>
      <c r="B38" s="118"/>
      <c r="C38" s="116" t="s">
        <v>67</v>
      </c>
      <c r="D38" s="116"/>
      <c r="E38" s="116"/>
      <c r="F38" s="69">
        <f>COUNTIFS(E8:E37,"介護予防支援",F8:F37,"○")</f>
        <v>0</v>
      </c>
      <c r="G38" s="69">
        <f>COUNTIFS(E8:E37,"介護予防支援",G8:G37,"○")</f>
        <v>0</v>
      </c>
      <c r="H38" s="69">
        <f>COUNTIFS(E8:E37,"介護予防支援",H8:H37,"○")</f>
        <v>0</v>
      </c>
    </row>
    <row r="39" spans="1:8">
      <c r="A39" s="119"/>
      <c r="B39" s="119"/>
      <c r="C39" s="117" t="s">
        <v>68</v>
      </c>
      <c r="D39" s="117"/>
      <c r="E39" s="117"/>
      <c r="F39" s="70">
        <f>COUNTIFS(E8:E37,"介護予防ｹｱﾏﾈｼﾞﾒﾝﾄ",F8:F37,"○")</f>
        <v>0</v>
      </c>
      <c r="G39" s="70">
        <f>COUNTIFS(E8:E37,"介護予防ｹｱﾏﾈｼﾞﾒﾝﾄ",G8:G37,"○")</f>
        <v>0</v>
      </c>
      <c r="H39" s="70">
        <f>COUNTIFS(E8:E37,"介護予防ｹｱﾏﾈｼﾞﾒﾝﾄ",H8:H37,"○")</f>
        <v>0</v>
      </c>
    </row>
    <row r="40" spans="1:8">
      <c r="A40" s="119"/>
      <c r="B40" s="119"/>
      <c r="C40" s="117" t="s">
        <v>70</v>
      </c>
      <c r="D40" s="117"/>
      <c r="E40" s="117"/>
      <c r="F40" s="70">
        <f>SUM(F38:F39)</f>
        <v>0</v>
      </c>
      <c r="G40" s="70">
        <f t="shared" ref="G40:H40" si="0">SUM(G38:G39)</f>
        <v>0</v>
      </c>
      <c r="H40" s="70">
        <f t="shared" si="0"/>
        <v>0</v>
      </c>
    </row>
  </sheetData>
  <sheetProtection sheet="1" objects="1" scenarios="1"/>
  <mergeCells count="7">
    <mergeCell ref="C38:E38"/>
    <mergeCell ref="C39:E39"/>
    <mergeCell ref="A38:B40"/>
    <mergeCell ref="C40:E40"/>
    <mergeCell ref="A1:H1"/>
    <mergeCell ref="A2:H2"/>
    <mergeCell ref="E4:H4"/>
  </mergeCells>
  <phoneticPr fontId="1"/>
  <pageMargins left="0.7" right="0.7" top="0.625" bottom="0.47794117647058826" header="0.3" footer="0.3"/>
  <pageSetup paperSize="9" orientation="portrait" r:id="rId1"/>
  <headerFooter>
    <oddHeader>&amp;R別紙１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I35"/>
  <sheetViews>
    <sheetView view="pageLayout" zoomScale="85" zoomScaleNormal="100" zoomScaleSheetLayoutView="115" zoomScalePageLayoutView="85" workbookViewId="0">
      <selection activeCell="B7" sqref="B7"/>
    </sheetView>
  </sheetViews>
  <sheetFormatPr defaultRowHeight="18.75"/>
  <cols>
    <col min="1" max="1" width="2.125" customWidth="1"/>
    <col min="2" max="2" width="4.875" customWidth="1"/>
    <col min="3" max="3" width="11.625" bestFit="1" customWidth="1"/>
    <col min="4" max="4" width="20.875" customWidth="1"/>
    <col min="5" max="5" width="1.125" customWidth="1"/>
    <col min="6" max="6" width="5" customWidth="1"/>
    <col min="7" max="7" width="11.625" bestFit="1" customWidth="1"/>
    <col min="8" max="8" width="21.125" customWidth="1"/>
    <col min="9" max="9" width="8.125" customWidth="1"/>
  </cols>
  <sheetData>
    <row r="1" spans="1:9" ht="24">
      <c r="A1" s="82" t="s">
        <v>77</v>
      </c>
      <c r="B1" s="82"/>
      <c r="C1" s="82"/>
      <c r="D1" s="82"/>
      <c r="E1" s="82"/>
      <c r="F1" s="82"/>
      <c r="G1" s="82"/>
      <c r="H1" s="82"/>
      <c r="I1" s="41"/>
    </row>
    <row r="2" spans="1:9" ht="19.5">
      <c r="A2" s="83" t="str">
        <f>リスト!C2&amp;"地域包括支援センター"&amp;"（"&amp;事業所基本情報!B7&amp;"）審査分"</f>
        <v>栗東地域包括支援センター（）審査分</v>
      </c>
      <c r="B2" s="83"/>
      <c r="C2" s="83"/>
      <c r="D2" s="83"/>
      <c r="E2" s="83"/>
      <c r="F2" s="83"/>
      <c r="G2" s="83"/>
      <c r="H2" s="83"/>
      <c r="I2" s="15"/>
    </row>
    <row r="3" spans="1:9" ht="19.5">
      <c r="A3" s="15"/>
      <c r="B3" s="15"/>
      <c r="C3" s="15"/>
      <c r="D3" s="15"/>
      <c r="E3" s="15"/>
      <c r="F3" s="15"/>
      <c r="G3" s="15"/>
      <c r="H3" s="15"/>
      <c r="I3" s="15"/>
    </row>
    <row r="4" spans="1:9" ht="19.5">
      <c r="A4" s="16"/>
      <c r="B4" s="25"/>
      <c r="C4" s="16"/>
      <c r="D4" s="16"/>
      <c r="E4" s="16"/>
      <c r="F4" s="16"/>
      <c r="G4" s="121">
        <f>事業所基本情報!B8</f>
        <v>0</v>
      </c>
      <c r="H4" s="121"/>
      <c r="I4" s="40"/>
    </row>
    <row r="5" spans="1:9" ht="19.5">
      <c r="A5" s="16"/>
      <c r="B5" s="25"/>
      <c r="C5" s="16"/>
      <c r="D5" s="16"/>
      <c r="E5" s="16"/>
      <c r="F5" s="16"/>
      <c r="G5" s="16"/>
      <c r="H5" s="16"/>
    </row>
    <row r="6" spans="1:9">
      <c r="A6" s="16"/>
      <c r="B6" s="81">
        <f>事業所基本情報!B4</f>
        <v>0</v>
      </c>
      <c r="C6" s="16"/>
      <c r="D6" s="16"/>
      <c r="E6" s="16"/>
      <c r="F6" s="16"/>
      <c r="G6" s="16"/>
      <c r="H6" s="16"/>
    </row>
    <row r="7" spans="1:9" ht="19.5">
      <c r="A7" s="20"/>
      <c r="B7" s="16"/>
      <c r="C7" s="16"/>
      <c r="D7" s="16"/>
      <c r="E7" s="16"/>
      <c r="F7" s="16"/>
      <c r="G7" s="50"/>
      <c r="H7" s="16"/>
    </row>
    <row r="8" spans="1:9">
      <c r="B8" t="s">
        <v>79</v>
      </c>
    </row>
    <row r="9" spans="1:9">
      <c r="B9" s="42" t="s">
        <v>0</v>
      </c>
      <c r="C9" s="42" t="s">
        <v>4</v>
      </c>
      <c r="D9" s="42" t="s">
        <v>35</v>
      </c>
      <c r="E9" s="45"/>
      <c r="F9" s="42" t="s">
        <v>0</v>
      </c>
      <c r="G9" s="42" t="s">
        <v>4</v>
      </c>
      <c r="H9" s="42" t="s">
        <v>35</v>
      </c>
    </row>
    <row r="10" spans="1:9">
      <c r="B10" s="43">
        <v>1</v>
      </c>
      <c r="C10" s="48" t="str">
        <f>IF($B10&gt;MAX(実績入力!$R$3:$R$32),"",INDEX(実績入力!$B$3:$N$32,MATCH('その他報告（栗東）'!$B10,実績入力!$R$3:$R$32,0),MATCH('その他報告（栗東）'!C$9,実績入力!$B$2:$N$2,0)))</f>
        <v/>
      </c>
      <c r="D10" s="49" t="str">
        <f>IF($B10&gt;MAX(実績入力!$R$3:$R$32),"",INDEX(実績入力!$B$3:$N$32,MATCH('その他報告（栗東）'!$B10,実績入力!$R$3:$R$32,0),MATCH('その他報告（栗東）'!D$9,実績入力!$B$2:$N$2,0)))</f>
        <v/>
      </c>
      <c r="E10" s="32"/>
      <c r="F10" s="43">
        <v>11</v>
      </c>
      <c r="G10" s="48" t="str">
        <f>IF($F10&gt;MAX(実績入力!$R$3:$R$32),"",INDEX(実績入力!$B$3:$N$32,MATCH('その他報告（栗東）'!$F10,実績入力!$R$3:$R$32,0),MATCH('その他報告（栗東）'!G$9,実績入力!$B$2:$N$2,0)))</f>
        <v/>
      </c>
      <c r="H10" s="47" t="str">
        <f>IF($F10&gt;MAX(実績入力!$R$3:$R$32),"",INDEX(実績入力!$B$3:$N$32,MATCH('その他報告（栗東）'!$F10,実績入力!$R$3:$R$32,0),MATCH('その他報告（栗東）'!H$9,実績入力!$B$2:$N$2,0)))</f>
        <v/>
      </c>
    </row>
    <row r="11" spans="1:9">
      <c r="B11" s="43">
        <v>2</v>
      </c>
      <c r="C11" s="48" t="str">
        <f>IF($B11&gt;MAX(実績入力!$R$3:$R$32),"",INDEX(実績入力!$B$3:$N$32,MATCH('その他報告（栗東）'!$B11,実績入力!$R$3:$R$32,0),MATCH('その他報告（栗東）'!C$9,実績入力!$B$2:$N$2,0)))</f>
        <v/>
      </c>
      <c r="D11" s="49" t="str">
        <f>IF($B11&gt;MAX(実績入力!$R$3:$R$32),"",INDEX(実績入力!$B$3:$N$32,MATCH('その他報告（栗東）'!$B11,実績入力!$R$3:$R$32,0),MATCH('その他報告（栗東）'!D$9,実績入力!$B$2:$N$2,0)))</f>
        <v/>
      </c>
      <c r="E11" s="32"/>
      <c r="F11" s="43">
        <v>12</v>
      </c>
      <c r="G11" s="48" t="str">
        <f>IF($F11&gt;MAX(実績入力!$R$3:$R$32),"",INDEX(実績入力!$B$3:$N$32,MATCH('その他報告（栗東）'!$F11,実績入力!$R$3:$R$32,0),MATCH('その他報告（栗東）'!G$9,実績入力!$B$2:$N$2,0)))</f>
        <v/>
      </c>
      <c r="H11" s="47" t="str">
        <f>IF($F11&gt;MAX(実績入力!$R$3:$R$32),"",INDEX(実績入力!$B$3:$N$32,MATCH('その他報告（栗東）'!$F11,実績入力!$R$3:$R$32,0),MATCH('その他報告（栗東）'!H$9,実績入力!$B$2:$N$2,0)))</f>
        <v/>
      </c>
    </row>
    <row r="12" spans="1:9">
      <c r="B12" s="43">
        <v>3</v>
      </c>
      <c r="C12" s="48" t="str">
        <f>IF($B12&gt;MAX(実績入力!$R$3:$R$32),"",INDEX(実績入力!$B$3:$N$32,MATCH('その他報告（栗東）'!$B12,実績入力!$R$3:$R$32,0),MATCH('その他報告（栗東）'!C$9,実績入力!$B$2:$N$2,0)))</f>
        <v/>
      </c>
      <c r="D12" s="49" t="str">
        <f>IF($B12&gt;MAX(実績入力!$R$3:$R$32),"",INDEX(実績入力!$B$3:$N$32,MATCH('その他報告（栗東）'!$B12,実績入力!$R$3:$R$32,0),MATCH('その他報告（栗東）'!D$9,実績入力!$B$2:$N$2,0)))</f>
        <v/>
      </c>
      <c r="E12" s="32"/>
      <c r="F12" s="43">
        <v>13</v>
      </c>
      <c r="G12" s="48" t="str">
        <f>IF($F12&gt;MAX(実績入力!$R$3:$R$32),"",INDEX(実績入力!$B$3:$N$32,MATCH('その他報告（栗東）'!$F12,実績入力!$R$3:$R$32,0),MATCH('その他報告（栗東）'!G$9,実績入力!$B$2:$N$2,0)))</f>
        <v/>
      </c>
      <c r="H12" s="47" t="str">
        <f>IF($F12&gt;MAX(実績入力!$R$3:$R$32),"",INDEX(実績入力!$B$3:$N$32,MATCH('その他報告（栗東）'!$F12,実績入力!$R$3:$R$32,0),MATCH('その他報告（栗東）'!H$9,実績入力!$B$2:$N$2,0)))</f>
        <v/>
      </c>
    </row>
    <row r="13" spans="1:9">
      <c r="B13" s="43">
        <v>4</v>
      </c>
      <c r="C13" s="48" t="str">
        <f>IF($B13&gt;MAX(実績入力!$R$3:$R$32),"",INDEX(実績入力!$B$3:$N$32,MATCH('その他報告（栗東）'!$B13,実績入力!$R$3:$R$32,0),MATCH('その他報告（栗東）'!C$9,実績入力!$B$2:$N$2,0)))</f>
        <v/>
      </c>
      <c r="D13" s="49" t="str">
        <f>IF($B13&gt;MAX(実績入力!$R$3:$R$32),"",INDEX(実績入力!$B$3:$N$32,MATCH('その他報告（栗東）'!$B13,実績入力!$R$3:$R$32,0),MATCH('その他報告（栗東）'!D$9,実績入力!$B$2:$N$2,0)))</f>
        <v/>
      </c>
      <c r="E13" s="32"/>
      <c r="F13" s="43">
        <v>14</v>
      </c>
      <c r="G13" s="48" t="str">
        <f>IF($F13&gt;MAX(実績入力!$R$3:$R$32),"",INDEX(実績入力!$B$3:$N$32,MATCH('その他報告（栗東）'!$F13,実績入力!$R$3:$R$32,0),MATCH('その他報告（栗東）'!G$9,実績入力!$B$2:$N$2,0)))</f>
        <v/>
      </c>
      <c r="H13" s="47" t="str">
        <f>IF($F13&gt;MAX(実績入力!$R$3:$R$32),"",INDEX(実績入力!$B$3:$N$32,MATCH('その他報告（栗東）'!$F13,実績入力!$R$3:$R$32,0),MATCH('その他報告（栗東）'!H$9,実績入力!$B$2:$N$2,0)))</f>
        <v/>
      </c>
    </row>
    <row r="14" spans="1:9">
      <c r="B14" s="43">
        <v>5</v>
      </c>
      <c r="C14" s="48" t="str">
        <f>IF($B14&gt;MAX(実績入力!$R$3:$R$32),"",INDEX(実績入力!$B$3:$N$32,MATCH('その他報告（栗東）'!$B14,実績入力!$R$3:$R$32,0),MATCH('その他報告（栗東）'!C$9,実績入力!$B$2:$N$2,0)))</f>
        <v/>
      </c>
      <c r="D14" s="49" t="str">
        <f>IF($B14&gt;MAX(実績入力!$R$3:$R$32),"",INDEX(実績入力!$B$3:$N$32,MATCH('その他報告（栗東）'!$B14,実績入力!$R$3:$R$32,0),MATCH('その他報告（栗東）'!D$9,実績入力!$B$2:$N$2,0)))</f>
        <v/>
      </c>
      <c r="E14" s="32"/>
      <c r="F14" s="43">
        <v>15</v>
      </c>
      <c r="G14" s="48" t="str">
        <f>IF($F14&gt;MAX(実績入力!$R$3:$R$32),"",INDEX(実績入力!$B$3:$N$32,MATCH('その他報告（栗東）'!$F14,実績入力!$R$3:$R$32,0),MATCH('その他報告（栗東）'!G$9,実績入力!$B$2:$N$2,0)))</f>
        <v/>
      </c>
      <c r="H14" s="47" t="str">
        <f>IF($F14&gt;MAX(実績入力!$R$3:$R$32),"",INDEX(実績入力!$B$3:$N$32,MATCH('その他報告（栗東）'!$F14,実績入力!$R$3:$R$32,0),MATCH('その他報告（栗東）'!H$9,実績入力!$B$2:$N$2,0)))</f>
        <v/>
      </c>
    </row>
    <row r="15" spans="1:9">
      <c r="B15" s="43">
        <v>6</v>
      </c>
      <c r="C15" s="48" t="str">
        <f>IF($B15&gt;MAX(実績入力!$R$3:$R$32),"",INDEX(実績入力!$B$3:$N$32,MATCH('その他報告（栗東）'!$B15,実績入力!$R$3:$R$32,0),MATCH('その他報告（栗東）'!C$9,実績入力!$B$2:$N$2,0)))</f>
        <v/>
      </c>
      <c r="D15" s="49" t="str">
        <f>IF($B15&gt;MAX(実績入力!$R$3:$R$32),"",INDEX(実績入力!$B$3:$N$32,MATCH('その他報告（栗東）'!$B15,実績入力!$R$3:$R$32,0),MATCH('その他報告（栗東）'!D$9,実績入力!$B$2:$N$2,0)))</f>
        <v/>
      </c>
      <c r="E15" s="32"/>
      <c r="F15" s="43">
        <v>16</v>
      </c>
      <c r="G15" s="48" t="str">
        <f>IF($F15&gt;MAX(実績入力!$R$3:$R$32),"",INDEX(実績入力!$B$3:$N$32,MATCH('その他報告（栗東）'!$F15,実績入力!$R$3:$R$32,0),MATCH('その他報告（栗東）'!G$9,実績入力!$B$2:$N$2,0)))</f>
        <v/>
      </c>
      <c r="H15" s="47" t="str">
        <f>IF($F15&gt;MAX(実績入力!$R$3:$R$32),"",INDEX(実績入力!$B$3:$N$32,MATCH('その他報告（栗東）'!$F15,実績入力!$R$3:$R$32,0),MATCH('その他報告（栗東）'!H$9,実績入力!$B$2:$N$2,0)))</f>
        <v/>
      </c>
    </row>
    <row r="16" spans="1:9">
      <c r="B16" s="43">
        <v>7</v>
      </c>
      <c r="C16" s="48" t="str">
        <f>IF($B16&gt;MAX(実績入力!$R$3:$R$32),"",INDEX(実績入力!$B$3:$N$32,MATCH('その他報告（栗東）'!$B16,実績入力!$R$3:$R$32,0),MATCH('その他報告（栗東）'!C$9,実績入力!$B$2:$N$2,0)))</f>
        <v/>
      </c>
      <c r="D16" s="49" t="str">
        <f>IF($B16&gt;MAX(実績入力!$R$3:$R$32),"",INDEX(実績入力!$B$3:$N$32,MATCH('その他報告（栗東）'!$B16,実績入力!$R$3:$R$32,0),MATCH('その他報告（栗東）'!D$9,実績入力!$B$2:$N$2,0)))</f>
        <v/>
      </c>
      <c r="E16" s="32"/>
      <c r="F16" s="43">
        <v>17</v>
      </c>
      <c r="G16" s="48" t="str">
        <f>IF($F16&gt;MAX(実績入力!$R$3:$R$32),"",INDEX(実績入力!$B$3:$N$32,MATCH('その他報告（栗東）'!$F16,実績入力!$R$3:$R$32,0),MATCH('その他報告（栗東）'!G$9,実績入力!$B$2:$N$2,0)))</f>
        <v/>
      </c>
      <c r="H16" s="47" t="str">
        <f>IF($F16&gt;MAX(実績入力!$R$3:$R$32),"",INDEX(実績入力!$B$3:$N$32,MATCH('その他報告（栗東）'!$F16,実績入力!$R$3:$R$32,0),MATCH('その他報告（栗東）'!H$9,実績入力!$B$2:$N$2,0)))</f>
        <v/>
      </c>
    </row>
    <row r="17" spans="2:8">
      <c r="B17" s="43">
        <v>8</v>
      </c>
      <c r="C17" s="48" t="str">
        <f>IF($B17&gt;MAX(実績入力!$R$3:$R$32),"",INDEX(実績入力!$B$3:$N$32,MATCH('その他報告（栗東）'!$B17,実績入力!$R$3:$R$32,0),MATCH('その他報告（栗東）'!C$9,実績入力!$B$2:$N$2,0)))</f>
        <v/>
      </c>
      <c r="D17" s="49" t="str">
        <f>IF($B17&gt;MAX(実績入力!$R$3:$R$32),"",INDEX(実績入力!$B$3:$N$32,MATCH('その他報告（栗東）'!$B17,実績入力!$R$3:$R$32,0),MATCH('その他報告（栗東）'!D$9,実績入力!$B$2:$N$2,0)))</f>
        <v/>
      </c>
      <c r="E17" s="32"/>
      <c r="F17" s="43">
        <v>18</v>
      </c>
      <c r="G17" s="48" t="str">
        <f>IF($F17&gt;MAX(実績入力!$R$3:$R$32),"",INDEX(実績入力!$B$3:$N$32,MATCH('その他報告（栗東）'!$F17,実績入力!$R$3:$R$32,0),MATCH('その他報告（栗東）'!G$9,実績入力!$B$2:$N$2,0)))</f>
        <v/>
      </c>
      <c r="H17" s="47" t="str">
        <f>IF($F17&gt;MAX(実績入力!$R$3:$R$32),"",INDEX(実績入力!$B$3:$N$32,MATCH('その他報告（栗東）'!$F17,実績入力!$R$3:$R$32,0),MATCH('その他報告（栗東）'!H$9,実績入力!$B$2:$N$2,0)))</f>
        <v/>
      </c>
    </row>
    <row r="18" spans="2:8">
      <c r="B18" s="43">
        <v>9</v>
      </c>
      <c r="C18" s="48" t="str">
        <f>IF($B18&gt;MAX(実績入力!$R$3:$R$32),"",INDEX(実績入力!$B$3:$N$32,MATCH('その他報告（栗東）'!$B18,実績入力!$R$3:$R$32,0),MATCH('その他報告（栗東）'!C$9,実績入力!$B$2:$N$2,0)))</f>
        <v/>
      </c>
      <c r="D18" s="49" t="str">
        <f>IF($B18&gt;MAX(実績入力!$R$3:$R$32),"",INDEX(実績入力!$B$3:$N$32,MATCH('その他報告（栗東）'!$B18,実績入力!$R$3:$R$32,0),MATCH('その他報告（栗東）'!D$9,実績入力!$B$2:$N$2,0)))</f>
        <v/>
      </c>
      <c r="E18" s="32"/>
      <c r="F18" s="43">
        <v>19</v>
      </c>
      <c r="G18" s="48" t="str">
        <f>IF($F18&gt;MAX(実績入力!$R$3:$R$32),"",INDEX(実績入力!$B$3:$N$32,MATCH('その他報告（栗東）'!$F18,実績入力!$R$3:$R$32,0),MATCH('その他報告（栗東）'!G$9,実績入力!$B$2:$N$2,0)))</f>
        <v/>
      </c>
      <c r="H18" s="47" t="str">
        <f>IF($F18&gt;MAX(実績入力!$R$3:$R$32),"",INDEX(実績入力!$B$3:$N$32,MATCH('その他報告（栗東）'!$F18,実績入力!$R$3:$R$32,0),MATCH('その他報告（栗東）'!H$9,実績入力!$B$2:$N$2,0)))</f>
        <v/>
      </c>
    </row>
    <row r="19" spans="2:8">
      <c r="B19" s="43">
        <v>10</v>
      </c>
      <c r="C19" s="48" t="str">
        <f>IF($B19&gt;MAX(実績入力!$R$3:$R$32),"",INDEX(実績入力!$B$3:$N$32,MATCH('その他報告（栗東）'!$B19,実績入力!$R$3:$R$32,0),MATCH('その他報告（栗東）'!C$9,実績入力!$B$2:$N$2,0)))</f>
        <v/>
      </c>
      <c r="D19" s="49" t="str">
        <f>IF($B19&gt;MAX(実績入力!$R$3:$R$32),"",INDEX(実績入力!$B$3:$N$32,MATCH('その他報告（栗東）'!$B19,実績入力!$R$3:$R$32,0),MATCH('その他報告（栗東）'!D$9,実績入力!$B$2:$N$2,0)))</f>
        <v/>
      </c>
      <c r="E19" s="32"/>
      <c r="F19" s="43">
        <v>20</v>
      </c>
      <c r="G19" s="48" t="str">
        <f>IF($F19&gt;MAX(実績入力!$R$3:$R$32),"",INDEX(実績入力!$B$3:$N$32,MATCH('その他報告（栗東）'!$F19,実績入力!$R$3:$R$32,0),MATCH('その他報告（栗東）'!G$9,実績入力!$B$2:$N$2,0)))</f>
        <v/>
      </c>
      <c r="H19" s="47" t="str">
        <f>IF($F19&gt;MAX(実績入力!$R$3:$R$32),"",INDEX(実績入力!$B$3:$N$32,MATCH('その他報告（栗東）'!$F19,実績入力!$R$3:$R$32,0),MATCH('その他報告（栗東）'!H$9,実績入力!$B$2:$N$2,0)))</f>
        <v/>
      </c>
    </row>
    <row r="20" spans="2:8">
      <c r="B20" s="23"/>
      <c r="C20" s="24"/>
      <c r="D20" s="32"/>
      <c r="E20" s="32"/>
    </row>
    <row r="21" spans="2:8">
      <c r="B21" t="s">
        <v>78</v>
      </c>
      <c r="D21" s="33"/>
      <c r="E21" s="33"/>
    </row>
    <row r="22" spans="2:8">
      <c r="B22" s="42" t="s">
        <v>0</v>
      </c>
      <c r="C22" s="42" t="s">
        <v>4</v>
      </c>
      <c r="D22" s="44" t="s">
        <v>35</v>
      </c>
      <c r="E22" s="46"/>
      <c r="F22" s="42" t="s">
        <v>0</v>
      </c>
      <c r="G22" s="42" t="s">
        <v>4</v>
      </c>
      <c r="H22" s="44" t="s">
        <v>35</v>
      </c>
    </row>
    <row r="23" spans="2:8">
      <c r="B23" s="43">
        <v>1</v>
      </c>
      <c r="C23" s="48" t="str">
        <f>IF($B23&gt;MAX(実績入力!$T$3:$T$32),"",INDEX(実績入力!$B$3:$N$32,MATCH('その他報告（栗東）'!$B23,実績入力!$T$3:$T$32,0),MATCH('その他報告（栗東）'!C$22,実績入力!$B$2:$N$2,0)))</f>
        <v/>
      </c>
      <c r="D23" s="47" t="str">
        <f>IF($B23&gt;MAX(実績入力!$T$3:$T$32),"",INDEX(実績入力!$B$3:$N$32,MATCH('その他報告（栗東）'!$B23,実績入力!$T$3:$T$32,0),MATCH('その他報告（栗東）'!D$22,実績入力!$B$2:$N$2,0)))</f>
        <v/>
      </c>
      <c r="E23" s="32"/>
      <c r="F23" s="43">
        <v>6</v>
      </c>
      <c r="G23" s="48" t="str">
        <f>IF($F23&gt;MAX(実績入力!$T$3:$T$32),"",INDEX(実績入力!$B$3:$N$32,MATCH('その他報告（栗東）'!$F23,実績入力!$T$3:$T$32,0),MATCH('その他報告（栗東）'!G$22,実績入力!$B$2:$N$2,0)))</f>
        <v/>
      </c>
      <c r="H23" s="47" t="str">
        <f>IF($F23&gt;MAX(実績入力!$T$3:$T$32),"",INDEX(実績入力!$B$3:$N$32,MATCH('その他報告（栗東）'!$F23,実績入力!$T$3:$T$32,0),MATCH('その他報告（栗東）'!H$22,実績入力!$B$2:$N$2,0)))</f>
        <v/>
      </c>
    </row>
    <row r="24" spans="2:8">
      <c r="B24" s="43">
        <v>2</v>
      </c>
      <c r="C24" s="48" t="str">
        <f>IF($B24&gt;MAX(実績入力!$T$3:$T$32),"",INDEX(実績入力!$B$3:$N$32,MATCH('その他報告（栗東）'!$B24,実績入力!$T$3:$T$32,0),MATCH('その他報告（栗東）'!C$22,実績入力!$B$2:$N$2,0)))</f>
        <v/>
      </c>
      <c r="D24" s="47" t="str">
        <f>IF($B24&gt;MAX(実績入力!$T$3:$T$32),"",INDEX(実績入力!$B$3:$N$32,MATCH('その他報告（栗東）'!$B24,実績入力!$T$3:$T$32,0),MATCH('その他報告（栗東）'!D$22,実績入力!$B$2:$N$2,0)))</f>
        <v/>
      </c>
      <c r="E24" s="32"/>
      <c r="F24" s="43">
        <v>7</v>
      </c>
      <c r="G24" s="48" t="str">
        <f>IF($F24&gt;MAX(実績入力!$T$3:$T$32),"",INDEX(実績入力!$B$3:$N$32,MATCH('その他報告（栗東）'!$F24,実績入力!$T$3:$T$32,0),MATCH('その他報告（栗東）'!G$22,実績入力!$B$2:$N$2,0)))</f>
        <v/>
      </c>
      <c r="H24" s="47" t="str">
        <f>IF($F24&gt;MAX(実績入力!$T$3:$T$32),"",INDEX(実績入力!$B$3:$N$32,MATCH('その他報告（栗東）'!$F24,実績入力!$T$3:$T$32,0),MATCH('その他報告（栗東）'!H$22,実績入力!$B$2:$N$2,0)))</f>
        <v/>
      </c>
    </row>
    <row r="25" spans="2:8">
      <c r="B25" s="43">
        <v>3</v>
      </c>
      <c r="C25" s="48" t="str">
        <f>IF($B25&gt;MAX(実績入力!$T$3:$T$32),"",INDEX(実績入力!$B$3:$N$32,MATCH('その他報告（栗東）'!$B25,実績入力!$T$3:$T$32,0),MATCH('その他報告（栗東）'!C$22,実績入力!$B$2:$N$2,0)))</f>
        <v/>
      </c>
      <c r="D25" s="47" t="str">
        <f>IF($B25&gt;MAX(実績入力!$T$3:$T$32),"",INDEX(実績入力!$B$3:$N$32,MATCH('その他報告（栗東）'!$B25,実績入力!$T$3:$T$32,0),MATCH('その他報告（栗東）'!D$22,実績入力!$B$2:$N$2,0)))</f>
        <v/>
      </c>
      <c r="E25" s="32"/>
      <c r="F25" s="43">
        <v>8</v>
      </c>
      <c r="G25" s="48" t="str">
        <f>IF($F25&gt;MAX(実績入力!$T$3:$T$32),"",INDEX(実績入力!$B$3:$N$32,MATCH('その他報告（栗東）'!$F25,実績入力!$T$3:$T$32,0),MATCH('その他報告（栗東）'!G$22,実績入力!$B$2:$N$2,0)))</f>
        <v/>
      </c>
      <c r="H25" s="47" t="str">
        <f>IF($F25&gt;MAX(実績入力!$T$3:$T$32),"",INDEX(実績入力!$B$3:$N$32,MATCH('その他報告（栗東）'!$F25,実績入力!$T$3:$T$32,0),MATCH('その他報告（栗東）'!H$22,実績入力!$B$2:$N$2,0)))</f>
        <v/>
      </c>
    </row>
    <row r="26" spans="2:8">
      <c r="B26" s="43">
        <v>4</v>
      </c>
      <c r="C26" s="48" t="str">
        <f>IF($B26&gt;MAX(実績入力!$T$3:$T$32),"",INDEX(実績入力!$B$3:$N$32,MATCH('その他報告（栗東）'!$B26,実績入力!$T$3:$T$32,0),MATCH('その他報告（栗東）'!C$22,実績入力!$B$2:$N$2,0)))</f>
        <v/>
      </c>
      <c r="D26" s="47" t="str">
        <f>IF($B26&gt;MAX(実績入力!$T$3:$T$32),"",INDEX(実績入力!$B$3:$N$32,MATCH('その他報告（栗東）'!$B26,実績入力!$T$3:$T$32,0),MATCH('その他報告（栗東）'!D$22,実績入力!$B$2:$N$2,0)))</f>
        <v/>
      </c>
      <c r="E26" s="32"/>
      <c r="F26" s="43">
        <v>9</v>
      </c>
      <c r="G26" s="48" t="str">
        <f>IF($F26&gt;MAX(実績入力!$T$3:$T$32),"",INDEX(実績入力!$B$3:$N$32,MATCH('その他報告（栗東）'!$F26,実績入力!$T$3:$T$32,0),MATCH('その他報告（栗東）'!G$22,実績入力!$B$2:$N$2,0)))</f>
        <v/>
      </c>
      <c r="H26" s="47" t="str">
        <f>IF($F26&gt;MAX(実績入力!$T$3:$T$32),"",INDEX(実績入力!$B$3:$N$32,MATCH('その他報告（栗東）'!$F26,実績入力!$T$3:$T$32,0),MATCH('その他報告（栗東）'!H$22,実績入力!$B$2:$N$2,0)))</f>
        <v/>
      </c>
    </row>
    <row r="27" spans="2:8">
      <c r="B27" s="43">
        <v>5</v>
      </c>
      <c r="C27" s="48" t="str">
        <f>IF($B27&gt;MAX(実績入力!$T$3:$T$32),"",INDEX(実績入力!$B$3:$N$32,MATCH('その他報告（栗東）'!$B27,実績入力!$T$3:$T$32,0),MATCH('その他報告（栗東）'!C$22,実績入力!$B$2:$N$2,0)))</f>
        <v/>
      </c>
      <c r="D27" s="47" t="str">
        <f>IF($B27&gt;MAX(実績入力!$T$3:$T$32),"",INDEX(実績入力!$B$3:$N$32,MATCH('その他報告（栗東）'!$B27,実績入力!$T$3:$T$32,0),MATCH('その他報告（栗東）'!D$22,実績入力!$B$2:$N$2,0)))</f>
        <v/>
      </c>
      <c r="E27" s="32"/>
      <c r="F27" s="43">
        <v>10</v>
      </c>
      <c r="G27" s="48" t="str">
        <f>IF($F27&gt;MAX(実績入力!$T$3:$T$32),"",INDEX(実績入力!$B$3:$N$32,MATCH('その他報告（栗東）'!$F27,実績入力!$T$3:$T$32,0),MATCH('その他報告（栗東）'!G$22,実績入力!$B$2:$N$2,0)))</f>
        <v/>
      </c>
      <c r="H27" s="47" t="str">
        <f>IF($F27&gt;MAX(実績入力!$T$3:$T$32),"",INDEX(実績入力!$B$3:$N$32,MATCH('その他報告（栗東）'!$F27,実績入力!$T$3:$T$32,0),MATCH('その他報告（栗東）'!H$22,実績入力!$B$2:$N$2,0)))</f>
        <v/>
      </c>
    </row>
    <row r="28" spans="2:8">
      <c r="D28" s="33"/>
      <c r="E28" s="33"/>
    </row>
    <row r="29" spans="2:8">
      <c r="B29" t="s">
        <v>80</v>
      </c>
      <c r="D29" s="33"/>
      <c r="E29" s="33"/>
    </row>
    <row r="30" spans="2:8">
      <c r="B30" s="42" t="s">
        <v>0</v>
      </c>
      <c r="C30" s="42" t="s">
        <v>4</v>
      </c>
      <c r="D30" s="44" t="s">
        <v>35</v>
      </c>
      <c r="E30" s="46"/>
      <c r="F30" s="42" t="s">
        <v>0</v>
      </c>
      <c r="G30" s="42" t="s">
        <v>4</v>
      </c>
      <c r="H30" s="44" t="s">
        <v>35</v>
      </c>
    </row>
    <row r="31" spans="2:8">
      <c r="B31" s="43">
        <v>1</v>
      </c>
      <c r="C31" s="48" t="str">
        <f>IF($B31&gt;MAX(実績入力!$V$3:$V$32),"",INDEX(実績入力!$B$3:$N$32,MATCH('その他報告（栗東）'!$B31,実績入力!$V$3:$V$32,0),MATCH('その他報告（栗東）'!C$30,実績入力!$B$2:$N$2,0)))</f>
        <v/>
      </c>
      <c r="D31" s="47" t="str">
        <f>IF($B31&gt;MAX(実績入力!$V$3:$V$32),"",INDEX(実績入力!$B$3:$N$32,MATCH('その他報告（栗東）'!$B31,実績入力!$V$3:$V$32,0),MATCH('その他報告（栗東）'!D$30,実績入力!$B$2:$N$2,0)))</f>
        <v/>
      </c>
      <c r="E31" s="32"/>
      <c r="F31" s="43">
        <v>6</v>
      </c>
      <c r="G31" s="48" t="str">
        <f>IF($F31&gt;MAX(実績入力!$V$3:$V$32),"",INDEX(実績入力!$B$3:$N$32,MATCH('その他報告（栗東）'!$F31,実績入力!$V$3:$V$32,0),MATCH('その他報告（栗東）'!G$30,実績入力!$B$2:$N$2,0)))</f>
        <v/>
      </c>
      <c r="H31" s="48" t="str">
        <f>IF($F31&gt;MAX(実績入力!$V$3:$V$32),"",INDEX(実績入力!$B$3:$N$32,MATCH('その他報告（栗東）'!$F31,実績入力!$V$3:$V$32,0),MATCH('その他報告（栗東）'!H$30,実績入力!$B$2:$N$2,0)))</f>
        <v/>
      </c>
    </row>
    <row r="32" spans="2:8">
      <c r="B32" s="43">
        <v>2</v>
      </c>
      <c r="C32" s="48" t="str">
        <f>IF($B32&gt;MAX(実績入力!$V$3:$V$32),"",INDEX(実績入力!$B$3:$N$32,MATCH('その他報告（栗東）'!$B32,実績入力!$V$3:$V$32,0),MATCH('その他報告（栗東）'!C$30,実績入力!$B$2:$N$2,0)))</f>
        <v/>
      </c>
      <c r="D32" s="47" t="str">
        <f>IF($B32&gt;MAX(実績入力!$V$3:$V$32),"",INDEX(実績入力!$B$3:$N$32,MATCH('その他報告（栗東）'!$B32,実績入力!$V$3:$V$32,0),MATCH('その他報告（栗東）'!D$30,実績入力!$B$2:$N$2,0)))</f>
        <v/>
      </c>
      <c r="E32" s="32"/>
      <c r="F32" s="43">
        <v>7</v>
      </c>
      <c r="G32" s="48" t="str">
        <f>IF($F32&gt;MAX(実績入力!$V$3:$V$32),"",INDEX(実績入力!$B$3:$N$32,MATCH('その他報告（栗東）'!$F32,実績入力!$V$3:$V$32,0),MATCH('その他報告（栗東）'!G$30,実績入力!$B$2:$N$2,0)))</f>
        <v/>
      </c>
      <c r="H32" s="48" t="str">
        <f>IF($F32&gt;MAX(実績入力!$V$3:$V$32),"",INDEX(実績入力!$B$3:$N$32,MATCH('その他報告（栗東）'!$F32,実績入力!$V$3:$V$32,0),MATCH('その他報告（栗東）'!H$30,実績入力!$B$2:$N$2,0)))</f>
        <v/>
      </c>
    </row>
    <row r="33" spans="2:8">
      <c r="B33" s="43">
        <v>3</v>
      </c>
      <c r="C33" s="48" t="str">
        <f>IF($B33&gt;MAX(実績入力!$V$3:$V$32),"",INDEX(実績入力!$B$3:$N$32,MATCH('その他報告（栗東）'!$B33,実績入力!$V$3:$V$32,0),MATCH('その他報告（栗東）'!C$30,実績入力!$B$2:$N$2,0)))</f>
        <v/>
      </c>
      <c r="D33" s="47" t="str">
        <f>IF($B33&gt;MAX(実績入力!$V$3:$V$32),"",INDEX(実績入力!$B$3:$N$32,MATCH('その他報告（栗東）'!$B33,実績入力!$V$3:$V$32,0),MATCH('その他報告（栗東）'!D$30,実績入力!$B$2:$N$2,0)))</f>
        <v/>
      </c>
      <c r="E33" s="32"/>
      <c r="F33" s="43">
        <v>8</v>
      </c>
      <c r="G33" s="48" t="str">
        <f>IF($F33&gt;MAX(実績入力!$V$3:$V$32),"",INDEX(実績入力!$B$3:$N$32,MATCH('その他報告（栗東）'!$F33,実績入力!$V$3:$V$32,0),MATCH('その他報告（栗東）'!G$30,実績入力!$B$2:$N$2,0)))</f>
        <v/>
      </c>
      <c r="H33" s="48" t="str">
        <f>IF($F33&gt;MAX(実績入力!$V$3:$V$32),"",INDEX(実績入力!$B$3:$N$32,MATCH('その他報告（栗東）'!$F33,実績入力!$V$3:$V$32,0),MATCH('その他報告（栗東）'!H$30,実績入力!$B$2:$N$2,0)))</f>
        <v/>
      </c>
    </row>
    <row r="34" spans="2:8">
      <c r="B34" s="43">
        <v>4</v>
      </c>
      <c r="C34" s="48" t="str">
        <f>IF($B34&gt;MAX(実績入力!$V$3:$V$32),"",INDEX(実績入力!$B$3:$N$32,MATCH('その他報告（栗東）'!$B34,実績入力!$V$3:$V$32,0),MATCH('その他報告（栗東）'!C$30,実績入力!$B$2:$N$2,0)))</f>
        <v/>
      </c>
      <c r="D34" s="47" t="str">
        <f>IF($B34&gt;MAX(実績入力!$V$3:$V$32),"",INDEX(実績入力!$B$3:$N$32,MATCH('その他報告（栗東）'!$B34,実績入力!$V$3:$V$32,0),MATCH('その他報告（栗東）'!D$30,実績入力!$B$2:$N$2,0)))</f>
        <v/>
      </c>
      <c r="E34" s="32"/>
      <c r="F34" s="43">
        <v>9</v>
      </c>
      <c r="G34" s="48" t="str">
        <f>IF($F34&gt;MAX(実績入力!$V$3:$V$32),"",INDEX(実績入力!$B$3:$N$32,MATCH('その他報告（栗東）'!$F34,実績入力!$V$3:$V$32,0),MATCH('その他報告（栗東）'!G$30,実績入力!$B$2:$N$2,0)))</f>
        <v/>
      </c>
      <c r="H34" s="48" t="str">
        <f>IF($F34&gt;MAX(実績入力!$V$3:$V$32),"",INDEX(実績入力!$B$3:$N$32,MATCH('その他報告（栗東）'!$F34,実績入力!$V$3:$V$32,0),MATCH('その他報告（栗東）'!H$30,実績入力!$B$2:$N$2,0)))</f>
        <v/>
      </c>
    </row>
    <row r="35" spans="2:8">
      <c r="B35" s="43">
        <v>5</v>
      </c>
      <c r="C35" s="48" t="str">
        <f>IF($B35&gt;MAX(実績入力!$V$3:$V$32),"",INDEX(実績入力!$B$3:$N$32,MATCH('その他報告（栗東）'!$B35,実績入力!$V$3:$V$32,0),MATCH('その他報告（栗東）'!C$30,実績入力!$B$2:$N$2,0)))</f>
        <v/>
      </c>
      <c r="D35" s="47" t="str">
        <f>IF($B35&gt;MAX(実績入力!$V$3:$V$32),"",INDEX(実績入力!$B$3:$N$32,MATCH('その他報告（栗東）'!$B35,実績入力!$V$3:$V$32,0),MATCH('その他報告（栗東）'!D$30,実績入力!$B$2:$N$2,0)))</f>
        <v/>
      </c>
      <c r="E35" s="32"/>
      <c r="F35" s="43">
        <v>10</v>
      </c>
      <c r="G35" s="48" t="str">
        <f>IF($F35&gt;MAX(実績入力!$V$3:$V$32),"",INDEX(実績入力!$B$3:$N$32,MATCH('その他報告（栗東）'!$F35,実績入力!$V$3:$V$32,0),MATCH('その他報告（栗東）'!G$30,実績入力!$B$2:$N$2,0)))</f>
        <v/>
      </c>
      <c r="H35" s="48" t="str">
        <f>IF($F35&gt;MAX(実績入力!$V$3:$V$32),"",INDEX(実績入力!$B$3:$N$32,MATCH('その他報告（栗東）'!$F35,実績入力!$V$3:$V$32,0),MATCH('その他報告（栗東）'!H$30,実績入力!$B$2:$N$2,0)))</f>
        <v/>
      </c>
    </row>
  </sheetData>
  <sheetProtection sheet="1" objects="1" scenarios="1"/>
  <mergeCells count="3">
    <mergeCell ref="G4:H4"/>
    <mergeCell ref="A1:H1"/>
    <mergeCell ref="A2:H2"/>
  </mergeCells>
  <phoneticPr fontId="1"/>
  <pageMargins left="0.7" right="0.7" top="0.75" bottom="0.75" header="0.3" footer="0.3"/>
  <pageSetup paperSize="9" orientation="portrait" r:id="rId1"/>
  <headerFooter>
    <oddHeader>&amp;R別紙２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I30"/>
  <sheetViews>
    <sheetView view="pageLayout" zoomScale="85" zoomScaleNormal="100" zoomScaleSheetLayoutView="115" zoomScalePageLayoutView="85" workbookViewId="0">
      <selection activeCell="B7" sqref="B7"/>
    </sheetView>
  </sheetViews>
  <sheetFormatPr defaultRowHeight="18.75"/>
  <cols>
    <col min="1" max="1" width="3.5" customWidth="1"/>
    <col min="2" max="2" width="9.125" customWidth="1"/>
    <col min="3" max="3" width="11.625" customWidth="1"/>
    <col min="4" max="4" width="17.5" customWidth="1"/>
    <col min="5" max="5" width="8.875" customWidth="1"/>
    <col min="6" max="6" width="15.875" customWidth="1"/>
    <col min="7" max="8" width="4.125" customWidth="1"/>
    <col min="9" max="9" width="5.75" customWidth="1"/>
  </cols>
  <sheetData>
    <row r="1" spans="1:9" ht="24">
      <c r="A1" s="82" t="s">
        <v>72</v>
      </c>
      <c r="B1" s="126"/>
      <c r="C1" s="126"/>
      <c r="D1" s="126"/>
      <c r="E1" s="126"/>
      <c r="F1" s="126"/>
      <c r="G1" s="126"/>
      <c r="H1" s="126"/>
      <c r="I1" s="126"/>
    </row>
    <row r="2" spans="1:9" ht="19.5">
      <c r="A2" s="83" t="str">
        <f>リスト!C2&amp;"地域包括支援センター"&amp;"（"&amp;事業所基本情報!B7&amp;"）審査分"</f>
        <v>栗東地域包括支援センター（）審査分</v>
      </c>
      <c r="B2" s="83"/>
      <c r="C2" s="83"/>
      <c r="D2" s="83"/>
      <c r="E2" s="83"/>
      <c r="F2" s="83"/>
      <c r="G2" s="83"/>
      <c r="H2" s="83"/>
      <c r="I2" s="83"/>
    </row>
    <row r="3" spans="1:9" ht="19.5">
      <c r="A3" s="15"/>
      <c r="B3" s="15"/>
      <c r="C3" s="15"/>
      <c r="D3" s="15"/>
      <c r="E3" s="15"/>
      <c r="F3" s="15"/>
      <c r="G3" s="15"/>
      <c r="H3" s="15"/>
      <c r="I3" s="15"/>
    </row>
    <row r="4" spans="1:9" ht="19.5">
      <c r="A4" s="15"/>
      <c r="B4" s="15"/>
      <c r="C4" s="15"/>
      <c r="D4" s="15"/>
      <c r="E4" s="15"/>
      <c r="F4" s="121">
        <f>事業所基本情報!B8</f>
        <v>0</v>
      </c>
      <c r="G4" s="121"/>
      <c r="H4" s="121"/>
      <c r="I4" s="121"/>
    </row>
    <row r="5" spans="1:9" ht="19.5">
      <c r="A5" s="16"/>
      <c r="B5" s="25" t="str">
        <f>"栗東市"&amp;リスト!C2&amp;"地域包括支援センター"</f>
        <v>栗東市栗東地域包括支援センター</v>
      </c>
      <c r="C5" s="16"/>
      <c r="D5" s="16"/>
      <c r="E5" s="16"/>
      <c r="F5" s="16"/>
      <c r="G5" s="16"/>
      <c r="H5" s="16"/>
      <c r="I5" s="16"/>
    </row>
    <row r="6" spans="1:9" ht="19.5">
      <c r="A6" s="16"/>
      <c r="B6" s="25" t="s">
        <v>123</v>
      </c>
      <c r="C6" s="16"/>
      <c r="D6" s="16"/>
      <c r="E6" s="16"/>
      <c r="F6" s="16"/>
      <c r="G6" s="16"/>
      <c r="H6" s="16"/>
      <c r="I6" s="16"/>
    </row>
    <row r="7" spans="1:9">
      <c r="A7" s="16"/>
      <c r="B7" s="16"/>
      <c r="C7" s="16"/>
      <c r="D7" s="16"/>
      <c r="E7" s="16"/>
      <c r="F7" s="16"/>
      <c r="G7" s="16"/>
      <c r="H7" s="16"/>
      <c r="I7" s="16"/>
    </row>
    <row r="8" spans="1:9" ht="19.5">
      <c r="A8" s="16"/>
      <c r="B8" s="16"/>
      <c r="C8" s="16"/>
      <c r="D8" s="51" t="s">
        <v>103</v>
      </c>
      <c r="F8" s="16"/>
      <c r="G8" s="16"/>
      <c r="H8" s="16"/>
      <c r="I8" s="16"/>
    </row>
    <row r="9" spans="1:9" ht="19.5">
      <c r="A9" s="16"/>
      <c r="B9" s="16"/>
      <c r="C9" s="16"/>
      <c r="D9" s="51" t="s">
        <v>22</v>
      </c>
      <c r="E9" s="130">
        <f>事業所基本情報!B12</f>
        <v>0</v>
      </c>
      <c r="F9" s="130"/>
      <c r="G9" s="130"/>
      <c r="H9" s="130"/>
      <c r="I9" s="130"/>
    </row>
    <row r="10" spans="1:9" ht="19.5">
      <c r="A10" s="16"/>
      <c r="B10" s="16"/>
      <c r="C10" s="16"/>
      <c r="D10" s="51" t="s">
        <v>23</v>
      </c>
      <c r="E10" s="131">
        <f>事業所基本情報!B11</f>
        <v>0</v>
      </c>
      <c r="F10" s="131"/>
      <c r="G10" s="131"/>
      <c r="H10" s="131"/>
      <c r="I10" s="131"/>
    </row>
    <row r="11" spans="1:9" ht="19.5">
      <c r="A11" s="16"/>
      <c r="B11" s="16"/>
      <c r="C11" s="16"/>
      <c r="D11" s="51" t="s">
        <v>20</v>
      </c>
      <c r="E11" s="131" t="str">
        <f>事業所基本情報!B13&amp;"　㊞"</f>
        <v>　㊞</v>
      </c>
      <c r="F11" s="131"/>
      <c r="G11" s="131"/>
      <c r="H11" s="131"/>
      <c r="I11" s="131"/>
    </row>
    <row r="12" spans="1:9">
      <c r="A12" s="20"/>
      <c r="B12" s="16"/>
      <c r="C12" s="16"/>
      <c r="D12" s="16"/>
      <c r="E12" s="16"/>
      <c r="F12" s="16"/>
      <c r="G12" s="16"/>
      <c r="H12" s="16"/>
      <c r="I12" s="16"/>
    </row>
    <row r="13" spans="1:9" ht="13.5" customHeight="1">
      <c r="A13" s="16"/>
      <c r="B13" s="16"/>
      <c r="C13" s="16"/>
      <c r="D13" s="16"/>
      <c r="E13" s="16"/>
      <c r="F13" s="16"/>
      <c r="G13" s="16"/>
      <c r="H13" s="16"/>
      <c r="I13" s="16"/>
    </row>
    <row r="14" spans="1:9">
      <c r="A14" s="16" t="s">
        <v>118</v>
      </c>
      <c r="B14" s="16"/>
      <c r="C14" s="16"/>
      <c r="D14" s="16"/>
      <c r="E14" s="16"/>
      <c r="F14" s="16"/>
      <c r="G14" s="16"/>
      <c r="H14" s="16"/>
      <c r="I14" s="16"/>
    </row>
    <row r="15" spans="1:9" ht="33">
      <c r="A15" s="71" t="s">
        <v>0</v>
      </c>
      <c r="B15" s="71" t="s">
        <v>5</v>
      </c>
      <c r="C15" s="71" t="s">
        <v>4</v>
      </c>
      <c r="D15" s="128" t="s">
        <v>35</v>
      </c>
      <c r="E15" s="129"/>
      <c r="F15" s="71" t="s">
        <v>2</v>
      </c>
      <c r="G15" s="62" t="s">
        <v>90</v>
      </c>
      <c r="H15" s="62" t="s">
        <v>3</v>
      </c>
      <c r="I15" s="62" t="s">
        <v>87</v>
      </c>
    </row>
    <row r="16" spans="1:9">
      <c r="A16" s="63">
        <v>1</v>
      </c>
      <c r="B16" s="63" t="str">
        <f>IF($A16&gt;MAX(過誤入力!$M$3:$M$12),"",INDEX(過誤入力!$B$3:$K$12,MATCH('過誤申立書（栗東）'!$A16,過誤入力!$M$3:$M$12,0),MATCH('過誤申立書（栗東）'!B$15,過誤入力!$B$2:$K$2,0)))</f>
        <v/>
      </c>
      <c r="C16" s="48" t="str">
        <f>IF($A16&gt;MAX(過誤入力!$M$3:$M$12),"",INDEX(過誤入力!$B$3:$K$12,MATCH('過誤申立書（栗東）'!$A16,過誤入力!$M$3:$M$12,0),MATCH('過誤申立書（栗東）'!C$15,過誤入力!$B$2:$K$2,0)))</f>
        <v/>
      </c>
      <c r="D16" s="122" t="str">
        <f>IF($A16&gt;MAX(過誤入力!$M$3:$M$12),"",INDEX(過誤入力!$B$3:$K$12,MATCH('過誤申立書（栗東）'!$A16,過誤入力!$M$3:$M$12,0),MATCH('過誤申立書（栗東）'!D$15,過誤入力!$B$2:$K$2,0)))</f>
        <v/>
      </c>
      <c r="E16" s="123"/>
      <c r="F16" s="39" t="str">
        <f>IF($A16&gt;MAX(過誤入力!$M$3:$M$12),"",INDEX(過誤入力!$B$3:$K$12,MATCH('過誤申立書（栗東）'!$A16,過誤入力!$M$3:$M$12,0),MATCH('過誤申立書（栗東）'!F$15,過誤入力!$B$2:$K$2,0)))</f>
        <v/>
      </c>
      <c r="G16" s="72" t="str">
        <f>IF($A16&gt;MAX(過誤入力!$M$3:$M$12),"",INDEX(過誤入力!$B$3:$K$12,MATCH('過誤申立書（栗東）'!$A16,過誤入力!$M$3:$M$12,0),MATCH('過誤申立書（栗東）'!G$15,過誤入力!$B$2:$K$2,0)))</f>
        <v/>
      </c>
      <c r="H16" s="72" t="str">
        <f>IF($A16&gt;MAX(過誤入力!$M$3:$M$12),"",INDEX(過誤入力!$B$3:$K$12,MATCH('過誤申立書（栗東）'!$A16,過誤入力!$M$3:$M$12,0),MATCH('過誤申立書（栗東）'!H$15,過誤入力!$B$2:$K$2,0)))</f>
        <v/>
      </c>
      <c r="I16" s="72" t="str">
        <f>IF($A16&gt;MAX(過誤入力!$M$3:$M$12),"",INDEX(過誤入力!$B$3:$K$12,MATCH('過誤申立書（栗東）'!$A16,過誤入力!$M$3:$M$12,0),MATCH('過誤申立書（栗東）'!I$15,過誤入力!$B$2:$K$2,0)))</f>
        <v/>
      </c>
    </row>
    <row r="17" spans="1:9">
      <c r="A17" s="63">
        <v>2</v>
      </c>
      <c r="B17" s="63" t="str">
        <f>IF($A17&gt;MAX(過誤入力!$M$3:$M$12),"",INDEX(過誤入力!$B$3:$K$12,MATCH('過誤申立書（栗東）'!$A17,過誤入力!$M$3:$M$12,0),MATCH('過誤申立書（栗東）'!B$15,過誤入力!$B$2:$K$2,0)))</f>
        <v/>
      </c>
      <c r="C17" s="48" t="str">
        <f>IF($A17&gt;MAX(過誤入力!$M$3:$M$12),"",INDEX(過誤入力!$B$3:$K$12,MATCH('過誤申立書（栗東）'!$A17,過誤入力!$M$3:$M$12,0),MATCH('過誤申立書（栗東）'!C$15,過誤入力!$B$2:$K$2,0)))</f>
        <v/>
      </c>
      <c r="D17" s="122" t="str">
        <f>IF($A17&gt;MAX(過誤入力!$M$3:$M$12),"",INDEX(過誤入力!$B$3:$K$12,MATCH('過誤申立書（栗東）'!$A17,過誤入力!$M$3:$M$12,0),MATCH('過誤申立書（栗東）'!D$15,過誤入力!$B$2:$K$2,0)))</f>
        <v/>
      </c>
      <c r="E17" s="123"/>
      <c r="F17" s="39" t="str">
        <f>IF($A17&gt;MAX(過誤入力!$M$3:$M$12),"",INDEX(過誤入力!$B$3:$K$12,MATCH('過誤申立書（栗東）'!$A17,過誤入力!$M$3:$M$12,0),MATCH('過誤申立書（栗東）'!F$15,過誤入力!$B$2:$K$2,0)))</f>
        <v/>
      </c>
      <c r="G17" s="72" t="str">
        <f>IF($A17&gt;MAX(過誤入力!$M$3:$M$12),"",INDEX(過誤入力!$B$3:$K$12,MATCH('過誤申立書（栗東）'!$A17,過誤入力!$M$3:$M$12,0),MATCH('過誤申立書（栗東）'!G$15,過誤入力!$B$2:$K$2,0)))</f>
        <v/>
      </c>
      <c r="H17" s="72" t="str">
        <f>IF($A17&gt;MAX(過誤入力!$M$3:$M$12),"",INDEX(過誤入力!$B$3:$K$12,MATCH('過誤申立書（栗東）'!$A17,過誤入力!$M$3:$M$12,0),MATCH('過誤申立書（栗東）'!H$15,過誤入力!$B$2:$K$2,0)))</f>
        <v/>
      </c>
      <c r="I17" s="72" t="str">
        <f>IF($A17&gt;MAX(過誤入力!$M$3:$M$12),"",INDEX(過誤入力!$B$3:$K$12,MATCH('過誤申立書（栗東）'!$A17,過誤入力!$M$3:$M$12,0),MATCH('過誤申立書（栗東）'!I$15,過誤入力!$B$2:$K$2,0)))</f>
        <v/>
      </c>
    </row>
    <row r="18" spans="1:9">
      <c r="A18" s="63">
        <v>3</v>
      </c>
      <c r="B18" s="63" t="str">
        <f>IF($A18&gt;MAX(過誤入力!$M$3:$M$12),"",INDEX(過誤入力!$B$3:$K$12,MATCH('過誤申立書（栗東）'!$A18,過誤入力!$M$3:$M$12,0),MATCH('過誤申立書（栗東）'!B$15,過誤入力!$B$2:$K$2,0)))</f>
        <v/>
      </c>
      <c r="C18" s="48" t="str">
        <f>IF($A18&gt;MAX(過誤入力!$M$3:$M$12),"",INDEX(過誤入力!$B$3:$K$12,MATCH('過誤申立書（栗東）'!$A18,過誤入力!$M$3:$M$12,0),MATCH('過誤申立書（栗東）'!C$15,過誤入力!$B$2:$K$2,0)))</f>
        <v/>
      </c>
      <c r="D18" s="122" t="str">
        <f>IF($A18&gt;MAX(過誤入力!$M$3:$M$12),"",INDEX(過誤入力!$B$3:$K$12,MATCH('過誤申立書（栗東）'!$A18,過誤入力!$M$3:$M$12,0),MATCH('過誤申立書（栗東）'!D$15,過誤入力!$B$2:$K$2,0)))</f>
        <v/>
      </c>
      <c r="E18" s="123"/>
      <c r="F18" s="39" t="str">
        <f>IF($A18&gt;MAX(過誤入力!$M$3:$M$12),"",INDEX(過誤入力!$B$3:$K$12,MATCH('過誤申立書（栗東）'!$A18,過誤入力!$M$3:$M$12,0),MATCH('過誤申立書（栗東）'!F$15,過誤入力!$B$2:$K$2,0)))</f>
        <v/>
      </c>
      <c r="G18" s="72" t="str">
        <f>IF($A18&gt;MAX(過誤入力!$M$3:$M$12),"",INDEX(過誤入力!$B$3:$K$12,MATCH('過誤申立書（栗東）'!$A18,過誤入力!$M$3:$M$12,0),MATCH('過誤申立書（栗東）'!G$15,過誤入力!$B$2:$K$2,0)))</f>
        <v/>
      </c>
      <c r="H18" s="72" t="str">
        <f>IF($A18&gt;MAX(過誤入力!$M$3:$M$12),"",INDEX(過誤入力!$B$3:$K$12,MATCH('過誤申立書（栗東）'!$A18,過誤入力!$M$3:$M$12,0),MATCH('過誤申立書（栗東）'!H$15,過誤入力!$B$2:$K$2,0)))</f>
        <v/>
      </c>
      <c r="I18" s="72" t="str">
        <f>IF($A18&gt;MAX(過誤入力!$M$3:$M$12),"",INDEX(過誤入力!$B$3:$K$12,MATCH('過誤申立書（栗東）'!$A18,過誤入力!$M$3:$M$12,0),MATCH('過誤申立書（栗東）'!I$15,過誤入力!$B$2:$K$2,0)))</f>
        <v/>
      </c>
    </row>
    <row r="19" spans="1:9">
      <c r="A19" s="63">
        <v>4</v>
      </c>
      <c r="B19" s="63" t="str">
        <f>IF($A19&gt;MAX(過誤入力!$M$3:$M$12),"",INDEX(過誤入力!$B$3:$K$12,MATCH('過誤申立書（栗東）'!$A19,過誤入力!$M$3:$M$12,0),MATCH('過誤申立書（栗東）'!B$15,過誤入力!$B$2:$K$2,0)))</f>
        <v/>
      </c>
      <c r="C19" s="48" t="str">
        <f>IF($A19&gt;MAX(過誤入力!$M$3:$M$12),"",INDEX(過誤入力!$B$3:$K$12,MATCH('過誤申立書（栗東）'!$A19,過誤入力!$M$3:$M$12,0),MATCH('過誤申立書（栗東）'!C$15,過誤入力!$B$2:$K$2,0)))</f>
        <v/>
      </c>
      <c r="D19" s="122" t="str">
        <f>IF($A19&gt;MAX(過誤入力!$M$3:$M$12),"",INDEX(過誤入力!$B$3:$K$12,MATCH('過誤申立書（栗東）'!$A19,過誤入力!$M$3:$M$12,0),MATCH('過誤申立書（栗東）'!D$15,過誤入力!$B$2:$K$2,0)))</f>
        <v/>
      </c>
      <c r="E19" s="123"/>
      <c r="F19" s="39" t="str">
        <f>IF($A19&gt;MAX(過誤入力!$M$3:$M$12),"",INDEX(過誤入力!$B$3:$K$12,MATCH('過誤申立書（栗東）'!$A19,過誤入力!$M$3:$M$12,0),MATCH('過誤申立書（栗東）'!F$15,過誤入力!$B$2:$K$2,0)))</f>
        <v/>
      </c>
      <c r="G19" s="72" t="str">
        <f>IF($A19&gt;MAX(過誤入力!$M$3:$M$12),"",INDEX(過誤入力!$B$3:$K$12,MATCH('過誤申立書（栗東）'!$A19,過誤入力!$M$3:$M$12,0),MATCH('過誤申立書（栗東）'!G$15,過誤入力!$B$2:$K$2,0)))</f>
        <v/>
      </c>
      <c r="H19" s="72" t="str">
        <f>IF($A19&gt;MAX(過誤入力!$M$3:$M$12),"",INDEX(過誤入力!$B$3:$K$12,MATCH('過誤申立書（栗東）'!$A19,過誤入力!$M$3:$M$12,0),MATCH('過誤申立書（栗東）'!H$15,過誤入力!$B$2:$K$2,0)))</f>
        <v/>
      </c>
      <c r="I19" s="72" t="str">
        <f>IF($A19&gt;MAX(過誤入力!$M$3:$M$12),"",INDEX(過誤入力!$B$3:$K$12,MATCH('過誤申立書（栗東）'!$A19,過誤入力!$M$3:$M$12,0),MATCH('過誤申立書（栗東）'!I$15,過誤入力!$B$2:$K$2,0)))</f>
        <v/>
      </c>
    </row>
    <row r="20" spans="1:9">
      <c r="A20" s="63">
        <v>5</v>
      </c>
      <c r="B20" s="63" t="str">
        <f>IF($A20&gt;MAX(過誤入力!$M$3:$M$12),"",INDEX(過誤入力!$B$3:$K$12,MATCH('過誤申立書（栗東）'!$A20,過誤入力!$M$3:$M$12,0),MATCH('過誤申立書（栗東）'!B$15,過誤入力!$B$2:$K$2,0)))</f>
        <v/>
      </c>
      <c r="C20" s="48" t="str">
        <f>IF($A20&gt;MAX(過誤入力!$M$3:$M$12),"",INDEX(過誤入力!$B$3:$K$12,MATCH('過誤申立書（栗東）'!$A20,過誤入力!$M$3:$M$12,0),MATCH('過誤申立書（栗東）'!C$15,過誤入力!$B$2:$K$2,0)))</f>
        <v/>
      </c>
      <c r="D20" s="122" t="str">
        <f>IF($A20&gt;MAX(過誤入力!$M$3:$M$12),"",INDEX(過誤入力!$B$3:$K$12,MATCH('過誤申立書（栗東）'!$A20,過誤入力!$M$3:$M$12,0),MATCH('過誤申立書（栗東）'!D$15,過誤入力!$B$2:$K$2,0)))</f>
        <v/>
      </c>
      <c r="E20" s="123"/>
      <c r="F20" s="39" t="str">
        <f>IF($A20&gt;MAX(過誤入力!$M$3:$M$12),"",INDEX(過誤入力!$B$3:$K$12,MATCH('過誤申立書（栗東）'!$A20,過誤入力!$M$3:$M$12,0),MATCH('過誤申立書（栗東）'!F$15,過誤入力!$B$2:$K$2,0)))</f>
        <v/>
      </c>
      <c r="G20" s="72" t="str">
        <f>IF($A20&gt;MAX(過誤入力!$M$3:$M$12),"",INDEX(過誤入力!$B$3:$K$12,MATCH('過誤申立書（栗東）'!$A20,過誤入力!$M$3:$M$12,0),MATCH('過誤申立書（栗東）'!G$15,過誤入力!$B$2:$K$2,0)))</f>
        <v/>
      </c>
      <c r="H20" s="72" t="str">
        <f>IF($A20&gt;MAX(過誤入力!$M$3:$M$12),"",INDEX(過誤入力!$B$3:$K$12,MATCH('過誤申立書（栗東）'!$A20,過誤入力!$M$3:$M$12,0),MATCH('過誤申立書（栗東）'!H$15,過誤入力!$B$2:$K$2,0)))</f>
        <v/>
      </c>
      <c r="I20" s="72" t="str">
        <f>IF($A20&gt;MAX(過誤入力!$M$3:$M$12),"",INDEX(過誤入力!$B$3:$K$12,MATCH('過誤申立書（栗東）'!$A20,過誤入力!$M$3:$M$12,0),MATCH('過誤申立書（栗東）'!I$15,過誤入力!$B$2:$K$2,0)))</f>
        <v/>
      </c>
    </row>
    <row r="21" spans="1:9">
      <c r="A21" s="63">
        <v>6</v>
      </c>
      <c r="B21" s="63" t="str">
        <f>IF($A21&gt;MAX(過誤入力!$M$3:$M$12),"",INDEX(過誤入力!$B$3:$K$12,MATCH('過誤申立書（栗東）'!$A21,過誤入力!$M$3:$M$12,0),MATCH('過誤申立書（栗東）'!B$15,過誤入力!$B$2:$K$2,0)))</f>
        <v/>
      </c>
      <c r="C21" s="48" t="str">
        <f>IF($A21&gt;MAX(過誤入力!$M$3:$M$12),"",INDEX(過誤入力!$B$3:$K$12,MATCH('過誤申立書（栗東）'!$A21,過誤入力!$M$3:$M$12,0),MATCH('過誤申立書（栗東）'!C$15,過誤入力!$B$2:$K$2,0)))</f>
        <v/>
      </c>
      <c r="D21" s="122" t="str">
        <f>IF($A21&gt;MAX(過誤入力!$M$3:$M$12),"",INDEX(過誤入力!$B$3:$K$12,MATCH('過誤申立書（栗東）'!$A21,過誤入力!$M$3:$M$12,0),MATCH('過誤申立書（栗東）'!D$15,過誤入力!$B$2:$K$2,0)))</f>
        <v/>
      </c>
      <c r="E21" s="123"/>
      <c r="F21" s="39" t="str">
        <f>IF($A21&gt;MAX(過誤入力!$M$3:$M$12),"",INDEX(過誤入力!$B$3:$K$12,MATCH('過誤申立書（栗東）'!$A21,過誤入力!$M$3:$M$12,0),MATCH('過誤申立書（栗東）'!F$15,過誤入力!$B$2:$K$2,0)))</f>
        <v/>
      </c>
      <c r="G21" s="72" t="str">
        <f>IF($A21&gt;MAX(過誤入力!$M$3:$M$12),"",INDEX(過誤入力!$B$3:$K$12,MATCH('過誤申立書（栗東）'!$A21,過誤入力!$M$3:$M$12,0),MATCH('過誤申立書（栗東）'!G$15,過誤入力!$B$2:$K$2,0)))</f>
        <v/>
      </c>
      <c r="H21" s="72" t="str">
        <f>IF($A21&gt;MAX(過誤入力!$M$3:$M$12),"",INDEX(過誤入力!$B$3:$K$12,MATCH('過誤申立書（栗東）'!$A21,過誤入力!$M$3:$M$12,0),MATCH('過誤申立書（栗東）'!H$15,過誤入力!$B$2:$K$2,0)))</f>
        <v/>
      </c>
      <c r="I21" s="72" t="str">
        <f>IF($A21&gt;MAX(過誤入力!$M$3:$M$12),"",INDEX(過誤入力!$B$3:$K$12,MATCH('過誤申立書（栗東）'!$A21,過誤入力!$M$3:$M$12,0),MATCH('過誤申立書（栗東）'!I$15,過誤入力!$B$2:$K$2,0)))</f>
        <v/>
      </c>
    </row>
    <row r="22" spans="1:9">
      <c r="A22" s="63">
        <v>7</v>
      </c>
      <c r="B22" s="63" t="str">
        <f>IF($A22&gt;MAX(過誤入力!$M$3:$M$12),"",INDEX(過誤入力!$B$3:$K$12,MATCH('過誤申立書（栗東）'!$A22,過誤入力!$M$3:$M$12,0),MATCH('過誤申立書（栗東）'!B$15,過誤入力!$B$2:$K$2,0)))</f>
        <v/>
      </c>
      <c r="C22" s="48" t="str">
        <f>IF($A22&gt;MAX(過誤入力!$M$3:$M$12),"",INDEX(過誤入力!$B$3:$K$12,MATCH('過誤申立書（栗東）'!$A22,過誤入力!$M$3:$M$12,0),MATCH('過誤申立書（栗東）'!C$15,過誤入力!$B$2:$K$2,0)))</f>
        <v/>
      </c>
      <c r="D22" s="122" t="str">
        <f>IF($A22&gt;MAX(過誤入力!$M$3:$M$12),"",INDEX(過誤入力!$B$3:$K$12,MATCH('過誤申立書（栗東）'!$A22,過誤入力!$M$3:$M$12,0),MATCH('過誤申立書（栗東）'!D$15,過誤入力!$B$2:$K$2,0)))</f>
        <v/>
      </c>
      <c r="E22" s="123"/>
      <c r="F22" s="39" t="str">
        <f>IF($A22&gt;MAX(過誤入力!$M$3:$M$12),"",INDEX(過誤入力!$B$3:$K$12,MATCH('過誤申立書（栗東）'!$A22,過誤入力!$M$3:$M$12,0),MATCH('過誤申立書（栗東）'!F$15,過誤入力!$B$2:$K$2,0)))</f>
        <v/>
      </c>
      <c r="G22" s="72" t="str">
        <f>IF($A22&gt;MAX(過誤入力!$M$3:$M$12),"",INDEX(過誤入力!$B$3:$K$12,MATCH('過誤申立書（栗東）'!$A22,過誤入力!$M$3:$M$12,0),MATCH('過誤申立書（栗東）'!G$15,過誤入力!$B$2:$K$2,0)))</f>
        <v/>
      </c>
      <c r="H22" s="72" t="str">
        <f>IF($A22&gt;MAX(過誤入力!$M$3:$M$12),"",INDEX(過誤入力!$B$3:$K$12,MATCH('過誤申立書（栗東）'!$A22,過誤入力!$M$3:$M$12,0),MATCH('過誤申立書（栗東）'!H$15,過誤入力!$B$2:$K$2,0)))</f>
        <v/>
      </c>
      <c r="I22" s="72" t="str">
        <f>IF($A22&gt;MAX(過誤入力!$M$3:$M$12),"",INDEX(過誤入力!$B$3:$K$12,MATCH('過誤申立書（栗東）'!$A22,過誤入力!$M$3:$M$12,0),MATCH('過誤申立書（栗東）'!I$15,過誤入力!$B$2:$K$2,0)))</f>
        <v/>
      </c>
    </row>
    <row r="23" spans="1:9">
      <c r="A23" s="63">
        <v>8</v>
      </c>
      <c r="B23" s="63" t="str">
        <f>IF($A23&gt;MAX(過誤入力!$M$3:$M$12),"",INDEX(過誤入力!$B$3:$K$12,MATCH('過誤申立書（栗東）'!$A23,過誤入力!$M$3:$M$12,0),MATCH('過誤申立書（栗東）'!B$15,過誤入力!$B$2:$K$2,0)))</f>
        <v/>
      </c>
      <c r="C23" s="48" t="str">
        <f>IF($A23&gt;MAX(過誤入力!$M$3:$M$12),"",INDEX(過誤入力!$B$3:$K$12,MATCH('過誤申立書（栗東）'!$A23,過誤入力!$M$3:$M$12,0),MATCH('過誤申立書（栗東）'!C$15,過誤入力!$B$2:$K$2,0)))</f>
        <v/>
      </c>
      <c r="D23" s="122" t="str">
        <f>IF($A23&gt;MAX(過誤入力!$M$3:$M$12),"",INDEX(過誤入力!$B$3:$K$12,MATCH('過誤申立書（栗東）'!$A23,過誤入力!$M$3:$M$12,0),MATCH('過誤申立書（栗東）'!D$15,過誤入力!$B$2:$K$2,0)))</f>
        <v/>
      </c>
      <c r="E23" s="123"/>
      <c r="F23" s="39" t="str">
        <f>IF($A23&gt;MAX(過誤入力!$M$3:$M$12),"",INDEX(過誤入力!$B$3:$K$12,MATCH('過誤申立書（栗東）'!$A23,過誤入力!$M$3:$M$12,0),MATCH('過誤申立書（栗東）'!F$15,過誤入力!$B$2:$K$2,0)))</f>
        <v/>
      </c>
      <c r="G23" s="72" t="str">
        <f>IF($A23&gt;MAX(過誤入力!$M$3:$M$12),"",INDEX(過誤入力!$B$3:$K$12,MATCH('過誤申立書（栗東）'!$A23,過誤入力!$M$3:$M$12,0),MATCH('過誤申立書（栗東）'!G$15,過誤入力!$B$2:$K$2,0)))</f>
        <v/>
      </c>
      <c r="H23" s="72" t="str">
        <f>IF($A23&gt;MAX(過誤入力!$M$3:$M$12),"",INDEX(過誤入力!$B$3:$K$12,MATCH('過誤申立書（栗東）'!$A23,過誤入力!$M$3:$M$12,0),MATCH('過誤申立書（栗東）'!H$15,過誤入力!$B$2:$K$2,0)))</f>
        <v/>
      </c>
      <c r="I23" s="72" t="str">
        <f>IF($A23&gt;MAX(過誤入力!$M$3:$M$12),"",INDEX(過誤入力!$B$3:$K$12,MATCH('過誤申立書（栗東）'!$A23,過誤入力!$M$3:$M$12,0),MATCH('過誤申立書（栗東）'!I$15,過誤入力!$B$2:$K$2,0)))</f>
        <v/>
      </c>
    </row>
    <row r="24" spans="1:9">
      <c r="A24" s="63">
        <v>9</v>
      </c>
      <c r="B24" s="63" t="str">
        <f>IF($A24&gt;MAX(過誤入力!$M$3:$M$12),"",INDEX(過誤入力!$B$3:$K$12,MATCH('過誤申立書（栗東）'!$A24,過誤入力!$M$3:$M$12,0),MATCH('過誤申立書（栗東）'!B$15,過誤入力!$B$2:$K$2,0)))</f>
        <v/>
      </c>
      <c r="C24" s="48" t="str">
        <f>IF($A24&gt;MAX(過誤入力!$M$3:$M$12),"",INDEX(過誤入力!$B$3:$K$12,MATCH('過誤申立書（栗東）'!$A24,過誤入力!$M$3:$M$12,0),MATCH('過誤申立書（栗東）'!C$15,過誤入力!$B$2:$K$2,0)))</f>
        <v/>
      </c>
      <c r="D24" s="122" t="str">
        <f>IF($A24&gt;MAX(過誤入力!$M$3:$M$12),"",INDEX(過誤入力!$B$3:$K$12,MATCH('過誤申立書（栗東）'!$A24,過誤入力!$M$3:$M$12,0),MATCH('過誤申立書（栗東）'!D$15,過誤入力!$B$2:$K$2,0)))</f>
        <v/>
      </c>
      <c r="E24" s="123"/>
      <c r="F24" s="39" t="str">
        <f>IF($A24&gt;MAX(過誤入力!$M$3:$M$12),"",INDEX(過誤入力!$B$3:$K$12,MATCH('過誤申立書（栗東）'!$A24,過誤入力!$M$3:$M$12,0),MATCH('過誤申立書（栗東）'!F$15,過誤入力!$B$2:$K$2,0)))</f>
        <v/>
      </c>
      <c r="G24" s="72" t="str">
        <f>IF($A24&gt;MAX(過誤入力!$M$3:$M$12),"",INDEX(過誤入力!$B$3:$K$12,MATCH('過誤申立書（栗東）'!$A24,過誤入力!$M$3:$M$12,0),MATCH('過誤申立書（栗東）'!G$15,過誤入力!$B$2:$K$2,0)))</f>
        <v/>
      </c>
      <c r="H24" s="72" t="str">
        <f>IF($A24&gt;MAX(過誤入力!$M$3:$M$12),"",INDEX(過誤入力!$B$3:$K$12,MATCH('過誤申立書（栗東）'!$A24,過誤入力!$M$3:$M$12,0),MATCH('過誤申立書（栗東）'!H$15,過誤入力!$B$2:$K$2,0)))</f>
        <v/>
      </c>
      <c r="I24" s="72" t="str">
        <f>IF($A24&gt;MAX(過誤入力!$M$3:$M$12),"",INDEX(過誤入力!$B$3:$K$12,MATCH('過誤申立書（栗東）'!$A24,過誤入力!$M$3:$M$12,0),MATCH('過誤申立書（栗東）'!I$15,過誤入力!$B$2:$K$2,0)))</f>
        <v/>
      </c>
    </row>
    <row r="25" spans="1:9" ht="19.5" thickBot="1">
      <c r="A25" s="66">
        <v>10</v>
      </c>
      <c r="B25" s="66" t="str">
        <f>IF($A25&gt;MAX(過誤入力!$M$3:$M$12),"",INDEX(過誤入力!$B$3:$K$12,MATCH('過誤申立書（栗東）'!$A25,過誤入力!$M$3:$M$12,0),MATCH('過誤申立書（栗東）'!B$15,過誤入力!$B$2:$K$2,0)))</f>
        <v/>
      </c>
      <c r="C25" s="73" t="str">
        <f>IF($A25&gt;MAX(過誤入力!$M$3:$M$12),"",INDEX(過誤入力!$B$3:$K$12,MATCH('過誤申立書（栗東）'!$A25,過誤入力!$M$3:$M$12,0),MATCH('過誤申立書（栗東）'!C$15,過誤入力!$B$2:$K$2,0)))</f>
        <v/>
      </c>
      <c r="D25" s="124" t="str">
        <f>IF($A25&gt;MAX(過誤入力!$M$3:$M$12),"",INDEX(過誤入力!$B$3:$K$12,MATCH('過誤申立書（栗東）'!$A25,過誤入力!$M$3:$M$12,0),MATCH('過誤申立書（栗東）'!D$15,過誤入力!$B$2:$K$2,0)))</f>
        <v/>
      </c>
      <c r="E25" s="125"/>
      <c r="F25" s="74" t="str">
        <f>IF($A25&gt;MAX(過誤入力!$M$3:$M$12),"",INDEX(過誤入力!$B$3:$K$12,MATCH('過誤申立書（栗東）'!$A25,過誤入力!$M$3:$M$12,0),MATCH('過誤申立書（栗東）'!F$15,過誤入力!$B$2:$K$2,0)))</f>
        <v/>
      </c>
      <c r="G25" s="75" t="str">
        <f>IF($A25&gt;MAX(過誤入力!$M$3:$M$12),"",INDEX(過誤入力!$B$3:$K$12,MATCH('過誤申立書（栗東）'!$A25,過誤入力!$M$3:$M$12,0),MATCH('過誤申立書（栗東）'!G$15,過誤入力!$B$2:$K$2,0)))</f>
        <v/>
      </c>
      <c r="H25" s="75" t="str">
        <f>IF($A25&gt;MAX(過誤入力!$M$3:$M$12),"",INDEX(過誤入力!$B$3:$K$12,MATCH('過誤申立書（栗東）'!$A25,過誤入力!$M$3:$M$12,0),MATCH('過誤申立書（栗東）'!H$15,過誤入力!$B$2:$K$2,0)))</f>
        <v/>
      </c>
      <c r="I25" s="75" t="str">
        <f>IF($A25&gt;MAX(過誤入力!$M$3:$M$12),"",INDEX(過誤入力!$B$3:$K$12,MATCH('過誤申立書（栗東）'!$A25,過誤入力!$M$3:$M$12,0),MATCH('過誤申立書（栗東）'!I$15,過誤入力!$B$2:$K$2,0)))</f>
        <v/>
      </c>
    </row>
    <row r="26" spans="1:9" ht="19.5" thickTop="1">
      <c r="A26" s="118" t="s">
        <v>69</v>
      </c>
      <c r="B26" s="118"/>
      <c r="C26" s="116" t="s">
        <v>67</v>
      </c>
      <c r="D26" s="116"/>
      <c r="E26" s="116"/>
      <c r="F26" s="116"/>
      <c r="G26" s="69">
        <f>COUNTIFS(F16:F25,"介護予防支援",G16:G25,"○")</f>
        <v>0</v>
      </c>
      <c r="H26" s="69">
        <f>COUNTIFS(F16:F25,"介護予防支援",H16:H25,"○")</f>
        <v>0</v>
      </c>
      <c r="I26" s="69">
        <f>COUNTIFS(F16:F25,"介護予防支援",I16:I25,"○")</f>
        <v>0</v>
      </c>
    </row>
    <row r="27" spans="1:9">
      <c r="A27" s="119"/>
      <c r="B27" s="119"/>
      <c r="C27" s="117" t="s">
        <v>68</v>
      </c>
      <c r="D27" s="117"/>
      <c r="E27" s="117"/>
      <c r="F27" s="117"/>
      <c r="G27" s="70">
        <f>COUNTIFS(F16:F25,"介護予防ｹｱﾏﾈｼﾞﾒﾝﾄ",G16:G25,"○")</f>
        <v>0</v>
      </c>
      <c r="H27" s="70">
        <f>COUNTIFS(F16:F25,"介護予防ｹｱﾏﾈｼﾞﾒﾝﾄ",H16:H25,"○")</f>
        <v>0</v>
      </c>
      <c r="I27" s="70">
        <f>COUNTIFS(F16:F25,"介護予防ｹｱﾏﾈｼﾞﾒﾝﾄ",I16:I25,"○")</f>
        <v>0</v>
      </c>
    </row>
    <row r="28" spans="1:9">
      <c r="A28" s="119"/>
      <c r="B28" s="119"/>
      <c r="C28" s="127" t="s">
        <v>70</v>
      </c>
      <c r="D28" s="127"/>
      <c r="E28" s="127"/>
      <c r="F28" s="127"/>
      <c r="G28" s="70">
        <f>SUM(G26:G27)</f>
        <v>0</v>
      </c>
      <c r="H28" s="70">
        <f t="shared" ref="H28:I28" si="0">SUM(H26:H27)</f>
        <v>0</v>
      </c>
      <c r="I28" s="70">
        <f t="shared" si="0"/>
        <v>0</v>
      </c>
    </row>
    <row r="29" spans="1:9">
      <c r="A29" s="16"/>
      <c r="B29" s="16"/>
      <c r="C29" s="16"/>
      <c r="D29" s="16"/>
      <c r="E29" s="16"/>
      <c r="F29" s="16"/>
      <c r="G29" s="16"/>
      <c r="H29" s="16"/>
      <c r="I29" s="16"/>
    </row>
    <row r="30" spans="1:9">
      <c r="A30" s="16"/>
      <c r="B30" s="16"/>
      <c r="C30" s="16"/>
      <c r="D30" s="16"/>
      <c r="E30" s="16"/>
      <c r="F30" s="16"/>
      <c r="G30" s="16"/>
      <c r="H30" s="16"/>
      <c r="I30" s="16"/>
    </row>
  </sheetData>
  <sheetProtection sheet="1" objects="1" scenarios="1"/>
  <mergeCells count="21">
    <mergeCell ref="F4:I4"/>
    <mergeCell ref="E9:I9"/>
    <mergeCell ref="E10:I10"/>
    <mergeCell ref="E11:I11"/>
    <mergeCell ref="D22:E22"/>
    <mergeCell ref="D23:E23"/>
    <mergeCell ref="D24:E24"/>
    <mergeCell ref="D25:E25"/>
    <mergeCell ref="A1:I1"/>
    <mergeCell ref="A26:B28"/>
    <mergeCell ref="C26:F26"/>
    <mergeCell ref="C27:F27"/>
    <mergeCell ref="C28:F28"/>
    <mergeCell ref="A2:I2"/>
    <mergeCell ref="D15:E15"/>
    <mergeCell ref="D16:E16"/>
    <mergeCell ref="D17:E17"/>
    <mergeCell ref="D18:E18"/>
    <mergeCell ref="D19:E19"/>
    <mergeCell ref="D20:E20"/>
    <mergeCell ref="D21:E21"/>
  </mergeCells>
  <phoneticPr fontId="1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33"/>
  <sheetViews>
    <sheetView view="pageLayout" topLeftCell="A16" zoomScale="85" zoomScaleNormal="70" zoomScalePageLayoutView="85" workbookViewId="0">
      <selection activeCell="G25" sqref="G25"/>
    </sheetView>
  </sheetViews>
  <sheetFormatPr defaultRowHeight="18.75"/>
  <cols>
    <col min="1" max="1" width="2.625" customWidth="1"/>
    <col min="2" max="2" width="15.375" customWidth="1"/>
    <col min="3" max="3" width="17.625" customWidth="1"/>
    <col min="4" max="4" width="8" customWidth="1"/>
    <col min="5" max="5" width="9.75" customWidth="1"/>
    <col min="6" max="6" width="6.5" customWidth="1"/>
    <col min="7" max="7" width="8.875" bestFit="1" customWidth="1"/>
    <col min="8" max="8" width="11" customWidth="1"/>
  </cols>
  <sheetData>
    <row r="1" spans="1:14" ht="24">
      <c r="A1" s="82" t="s">
        <v>89</v>
      </c>
      <c r="B1" s="82"/>
      <c r="C1" s="82"/>
      <c r="D1" s="82"/>
      <c r="E1" s="82"/>
      <c r="F1" s="82"/>
      <c r="G1" s="82"/>
      <c r="H1" s="82"/>
      <c r="I1" s="4"/>
      <c r="J1" s="4"/>
    </row>
    <row r="2" spans="1:14" ht="19.5">
      <c r="A2" s="83" t="str">
        <f>リスト!C3&amp;"地域包括支援センター"&amp;"（"&amp;事業所基本情報!B7&amp;"）審査分"</f>
        <v>栗東西地域包括支援センター（）審査分</v>
      </c>
      <c r="B2" s="83"/>
      <c r="C2" s="83"/>
      <c r="D2" s="83"/>
      <c r="E2" s="83"/>
      <c r="F2" s="83"/>
      <c r="G2" s="83"/>
      <c r="H2" s="83"/>
      <c r="I2" s="15"/>
      <c r="J2" s="15"/>
      <c r="K2" s="15"/>
      <c r="L2" s="15"/>
      <c r="M2" s="16"/>
      <c r="N2" s="16"/>
    </row>
    <row r="3" spans="1:14">
      <c r="A3" s="16"/>
      <c r="B3" s="16"/>
      <c r="C3" s="16"/>
      <c r="D3" s="16"/>
      <c r="E3" s="16"/>
      <c r="F3" s="16"/>
      <c r="G3" s="16"/>
      <c r="H3" s="16"/>
    </row>
    <row r="4" spans="1:14" ht="19.5">
      <c r="A4" s="16"/>
      <c r="B4" s="25"/>
      <c r="C4" s="25"/>
      <c r="D4" s="25"/>
      <c r="E4" s="25"/>
      <c r="F4" s="25"/>
      <c r="G4" s="84">
        <f>事業所基本情報!B8</f>
        <v>0</v>
      </c>
      <c r="H4" s="84"/>
      <c r="I4" s="4"/>
      <c r="J4" s="4"/>
    </row>
    <row r="5" spans="1:14" ht="11.25" customHeight="1">
      <c r="A5" s="50"/>
      <c r="B5" s="50"/>
      <c r="C5" s="50"/>
      <c r="D5" s="50"/>
      <c r="E5" s="50"/>
      <c r="F5" s="50"/>
      <c r="G5" s="50"/>
      <c r="H5" s="50"/>
    </row>
    <row r="6" spans="1:14" ht="19.5">
      <c r="A6" s="16"/>
      <c r="B6" s="25" t="str">
        <f>"栗東市"&amp;リスト!C3&amp;"地域包括支援センター"</f>
        <v>栗東市栗東西地域包括支援センター</v>
      </c>
      <c r="C6" s="25"/>
      <c r="D6" s="25"/>
      <c r="E6" s="25"/>
      <c r="F6" s="25"/>
      <c r="G6" s="25"/>
      <c r="H6" s="25"/>
      <c r="I6" s="4"/>
      <c r="J6" s="4"/>
    </row>
    <row r="7" spans="1:14" ht="19.5">
      <c r="A7" s="16"/>
      <c r="B7" s="25" t="s">
        <v>123</v>
      </c>
      <c r="C7" s="25"/>
      <c r="D7" s="25"/>
      <c r="E7" s="25"/>
      <c r="F7" s="25"/>
      <c r="G7" s="25"/>
      <c r="H7" s="25"/>
      <c r="I7" s="4"/>
      <c r="J7" s="4"/>
    </row>
    <row r="8" spans="1:14" ht="19.5">
      <c r="A8" s="16"/>
      <c r="B8" s="25"/>
      <c r="C8" s="25"/>
      <c r="D8" s="25"/>
      <c r="E8" s="25"/>
      <c r="F8" s="25"/>
      <c r="G8" s="25"/>
      <c r="H8" s="25"/>
      <c r="I8" s="4"/>
      <c r="J8" s="4"/>
    </row>
    <row r="9" spans="1:14" ht="19.5">
      <c r="A9" s="16"/>
      <c r="B9" s="50"/>
      <c r="C9" s="16"/>
      <c r="D9" s="51" t="s">
        <v>18</v>
      </c>
      <c r="E9" s="51"/>
      <c r="F9" s="16"/>
      <c r="G9" s="50"/>
      <c r="H9" s="50"/>
    </row>
    <row r="10" spans="1:14" ht="19.5">
      <c r="A10" s="16"/>
      <c r="B10" s="50"/>
      <c r="C10" s="16"/>
      <c r="D10" s="51" t="s">
        <v>22</v>
      </c>
      <c r="E10" s="105">
        <f>事業所基本情報!B12</f>
        <v>0</v>
      </c>
      <c r="F10" s="105"/>
      <c r="G10" s="105"/>
      <c r="H10" s="105"/>
    </row>
    <row r="11" spans="1:14" ht="19.5">
      <c r="A11" s="16"/>
      <c r="B11" s="50"/>
      <c r="C11" s="16"/>
      <c r="D11" s="51" t="s">
        <v>23</v>
      </c>
      <c r="E11" s="106">
        <f>事業所基本情報!B11</f>
        <v>0</v>
      </c>
      <c r="F11" s="106"/>
      <c r="G11" s="106"/>
      <c r="H11" s="106"/>
    </row>
    <row r="12" spans="1:14" ht="19.5">
      <c r="A12" s="16"/>
      <c r="B12" s="50"/>
      <c r="C12" s="16"/>
      <c r="D12" s="51" t="s">
        <v>20</v>
      </c>
      <c r="E12" s="106" t="str">
        <f>事業所基本情報!B13&amp;"　㊞"</f>
        <v>　㊞</v>
      </c>
      <c r="F12" s="106"/>
      <c r="G12" s="106"/>
      <c r="H12" s="106"/>
    </row>
    <row r="13" spans="1:14" ht="44.25" customHeight="1">
      <c r="A13" s="50"/>
      <c r="B13" s="50"/>
      <c r="C13" s="50"/>
      <c r="D13" s="50"/>
      <c r="E13" s="50"/>
      <c r="F13" s="50"/>
      <c r="G13" s="50"/>
      <c r="H13" s="50"/>
    </row>
    <row r="14" spans="1:14" ht="43.5" customHeight="1">
      <c r="A14" s="112" t="s">
        <v>116</v>
      </c>
      <c r="B14" s="112"/>
      <c r="C14" s="112"/>
      <c r="D14" s="112"/>
      <c r="E14" s="112"/>
      <c r="F14" s="112"/>
      <c r="G14" s="112"/>
      <c r="H14" s="112"/>
    </row>
    <row r="15" spans="1:14" ht="33.75" customHeight="1">
      <c r="A15" s="50"/>
      <c r="B15" s="50"/>
      <c r="C15" s="50"/>
      <c r="D15" s="50"/>
      <c r="E15" s="50"/>
      <c r="F15" s="50"/>
      <c r="G15" s="50"/>
      <c r="H15" s="50"/>
    </row>
    <row r="16" spans="1:14" ht="24">
      <c r="A16" s="108">
        <f>H26</f>
        <v>0</v>
      </c>
      <c r="B16" s="108"/>
      <c r="C16" s="108"/>
      <c r="D16" s="108"/>
      <c r="E16" s="108"/>
      <c r="F16" s="108"/>
      <c r="G16" s="108"/>
      <c r="H16" s="108"/>
    </row>
    <row r="17" spans="1:8" ht="19.5">
      <c r="A17" s="50" t="s">
        <v>21</v>
      </c>
      <c r="B17" s="50"/>
      <c r="C17" s="50"/>
      <c r="D17" s="50"/>
      <c r="E17" s="50"/>
      <c r="F17" s="50"/>
      <c r="G17" s="50"/>
      <c r="H17" s="50"/>
    </row>
    <row r="18" spans="1:8">
      <c r="A18" s="113" t="s">
        <v>7</v>
      </c>
      <c r="B18" s="114"/>
      <c r="C18" s="114"/>
      <c r="D18" s="114"/>
      <c r="E18" s="115"/>
      <c r="F18" s="52" t="s">
        <v>8</v>
      </c>
      <c r="G18" s="52" t="s">
        <v>9</v>
      </c>
      <c r="H18" s="52" t="s">
        <v>10</v>
      </c>
    </row>
    <row r="19" spans="1:8">
      <c r="A19" s="111"/>
      <c r="B19" s="99" t="s">
        <v>105</v>
      </c>
      <c r="C19" s="100"/>
      <c r="D19" s="100"/>
      <c r="E19" s="101"/>
      <c r="F19" s="53">
        <f>'実績報告（栗東西）'!F40</f>
        <v>0</v>
      </c>
      <c r="G19" s="54">
        <v>4729</v>
      </c>
      <c r="H19" s="54">
        <f>F19*G19</f>
        <v>0</v>
      </c>
    </row>
    <row r="20" spans="1:8">
      <c r="A20" s="109"/>
      <c r="B20" s="99" t="s">
        <v>106</v>
      </c>
      <c r="C20" s="100"/>
      <c r="D20" s="100"/>
      <c r="E20" s="101"/>
      <c r="F20" s="53">
        <f>'実績報告（栗東西）'!G40</f>
        <v>0</v>
      </c>
      <c r="G20" s="54">
        <v>3210</v>
      </c>
      <c r="H20" s="54">
        <f t="shared" ref="H20:H21" si="0">F20*G20</f>
        <v>0</v>
      </c>
    </row>
    <row r="21" spans="1:8">
      <c r="A21" s="109"/>
      <c r="B21" s="99" t="s">
        <v>107</v>
      </c>
      <c r="C21" s="100"/>
      <c r="D21" s="100"/>
      <c r="E21" s="101"/>
      <c r="F21" s="53">
        <f>'実績報告（栗東西）'!H40</f>
        <v>0</v>
      </c>
      <c r="G21" s="54">
        <v>3210</v>
      </c>
      <c r="H21" s="54">
        <f t="shared" si="0"/>
        <v>0</v>
      </c>
    </row>
    <row r="22" spans="1:8">
      <c r="A22" s="55" t="s">
        <v>6</v>
      </c>
      <c r="B22" s="56"/>
      <c r="C22" s="56"/>
      <c r="D22" s="56"/>
      <c r="E22" s="56"/>
      <c r="F22" s="56"/>
      <c r="G22" s="56"/>
      <c r="H22" s="57"/>
    </row>
    <row r="23" spans="1:8">
      <c r="A23" s="109"/>
      <c r="B23" s="99" t="s">
        <v>105</v>
      </c>
      <c r="C23" s="100"/>
      <c r="D23" s="100"/>
      <c r="E23" s="101"/>
      <c r="F23" s="53">
        <f>'過誤申立書（栗東西）'!G28</f>
        <v>0</v>
      </c>
      <c r="G23" s="54">
        <v>-4729</v>
      </c>
      <c r="H23" s="54">
        <f>F23*G23</f>
        <v>0</v>
      </c>
    </row>
    <row r="24" spans="1:8">
      <c r="A24" s="109"/>
      <c r="B24" s="99" t="s">
        <v>106</v>
      </c>
      <c r="C24" s="100"/>
      <c r="D24" s="100"/>
      <c r="E24" s="101"/>
      <c r="F24" s="53">
        <f>'過誤申立書（栗東西）'!H28</f>
        <v>0</v>
      </c>
      <c r="G24" s="54">
        <v>-3210</v>
      </c>
      <c r="H24" s="54">
        <f t="shared" ref="H24:H25" si="1">F24*G24</f>
        <v>0</v>
      </c>
    </row>
    <row r="25" spans="1:8" ht="19.5" thickBot="1">
      <c r="A25" s="110"/>
      <c r="B25" s="102" t="s">
        <v>107</v>
      </c>
      <c r="C25" s="103"/>
      <c r="D25" s="103"/>
      <c r="E25" s="104"/>
      <c r="F25" s="58">
        <f>'過誤申立書（栗東西）'!I28</f>
        <v>0</v>
      </c>
      <c r="G25" s="59">
        <v>-3210</v>
      </c>
      <c r="H25" s="60">
        <f t="shared" si="1"/>
        <v>0</v>
      </c>
    </row>
    <row r="26" spans="1:8" ht="20.25" thickTop="1" thickBot="1">
      <c r="A26" s="93" t="s">
        <v>11</v>
      </c>
      <c r="B26" s="94"/>
      <c r="C26" s="94"/>
      <c r="D26" s="94"/>
      <c r="E26" s="94"/>
      <c r="F26" s="94"/>
      <c r="G26" s="94"/>
      <c r="H26" s="61">
        <f>SUM(H19:H25)</f>
        <v>0</v>
      </c>
    </row>
    <row r="27" spans="1:8" ht="33.75" customHeight="1">
      <c r="A27" s="50"/>
      <c r="B27" s="50"/>
      <c r="C27" s="50"/>
      <c r="D27" s="50"/>
      <c r="E27" s="50"/>
      <c r="F27" s="50"/>
      <c r="G27" s="50"/>
      <c r="H27" s="50"/>
    </row>
    <row r="28" spans="1:8" ht="19.5">
      <c r="A28" s="50" t="s">
        <v>12</v>
      </c>
      <c r="B28" s="50"/>
      <c r="C28" s="50"/>
      <c r="D28" s="50"/>
      <c r="E28" s="50"/>
      <c r="F28" s="50"/>
      <c r="G28" s="50"/>
      <c r="H28" s="50"/>
    </row>
    <row r="29" spans="1:8" ht="19.5">
      <c r="A29" s="88" t="s">
        <v>15</v>
      </c>
      <c r="B29" s="88"/>
      <c r="C29" s="95" t="str">
        <f>事業所基本情報!B16&amp;"　"&amp;事業所基本情報!B17</f>
        <v>　</v>
      </c>
      <c r="D29" s="95"/>
      <c r="E29" s="95"/>
      <c r="F29" s="95"/>
      <c r="G29" s="95"/>
      <c r="H29" s="95"/>
    </row>
    <row r="30" spans="1:8" ht="19.5">
      <c r="A30" s="88" t="s">
        <v>16</v>
      </c>
      <c r="B30" s="88"/>
      <c r="C30" s="95">
        <f>事業所基本情報!B18</f>
        <v>0</v>
      </c>
      <c r="D30" s="95"/>
      <c r="E30" s="95"/>
      <c r="F30" s="95"/>
      <c r="G30" s="95"/>
      <c r="H30" s="95"/>
    </row>
    <row r="31" spans="1:8" ht="19.5">
      <c r="A31" s="88" t="s">
        <v>17</v>
      </c>
      <c r="B31" s="88"/>
      <c r="C31" s="95">
        <f>事業所基本情報!B19</f>
        <v>0</v>
      </c>
      <c r="D31" s="95"/>
      <c r="E31" s="95"/>
      <c r="F31" s="95"/>
      <c r="G31" s="95"/>
      <c r="H31" s="95"/>
    </row>
    <row r="32" spans="1:8" ht="19.5">
      <c r="A32" s="89" t="s">
        <v>13</v>
      </c>
      <c r="B32" s="90"/>
      <c r="C32" s="96">
        <f>事業所基本情報!B20</f>
        <v>0</v>
      </c>
      <c r="D32" s="97"/>
      <c r="E32" s="97"/>
      <c r="F32" s="97"/>
      <c r="G32" s="97"/>
      <c r="H32" s="98"/>
    </row>
    <row r="33" spans="1:8" ht="19.5">
      <c r="A33" s="91" t="s">
        <v>14</v>
      </c>
      <c r="B33" s="92"/>
      <c r="C33" s="85">
        <f>事業所基本情報!B21</f>
        <v>0</v>
      </c>
      <c r="D33" s="86"/>
      <c r="E33" s="86"/>
      <c r="F33" s="86"/>
      <c r="G33" s="86"/>
      <c r="H33" s="87"/>
    </row>
  </sheetData>
  <mergeCells count="28">
    <mergeCell ref="E12:H12"/>
    <mergeCell ref="A1:H1"/>
    <mergeCell ref="A2:H2"/>
    <mergeCell ref="G4:H4"/>
    <mergeCell ref="E10:H10"/>
    <mergeCell ref="E11:H11"/>
    <mergeCell ref="A29:B29"/>
    <mergeCell ref="C29:H29"/>
    <mergeCell ref="A14:H14"/>
    <mergeCell ref="A16:H16"/>
    <mergeCell ref="A18:E18"/>
    <mergeCell ref="A19:A21"/>
    <mergeCell ref="B19:E19"/>
    <mergeCell ref="B20:E20"/>
    <mergeCell ref="B21:E21"/>
    <mergeCell ref="A23:A25"/>
    <mergeCell ref="B23:E23"/>
    <mergeCell ref="B24:E24"/>
    <mergeCell ref="B25:E25"/>
    <mergeCell ref="A26:G26"/>
    <mergeCell ref="A33:B33"/>
    <mergeCell ref="C33:H33"/>
    <mergeCell ref="A30:B30"/>
    <mergeCell ref="C30:H30"/>
    <mergeCell ref="A31:B31"/>
    <mergeCell ref="C31:H31"/>
    <mergeCell ref="A32:B32"/>
    <mergeCell ref="C32:H32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16</vt:i4>
      </vt:variant>
    </vt:vector>
  </HeadingPairs>
  <TitlesOfParts>
    <vt:vector size="16" baseType="lpstr">
      <vt:lpstr>事業所基本情報</vt:lpstr>
      <vt:lpstr>実績入力</vt:lpstr>
      <vt:lpstr>過誤入力</vt:lpstr>
      <vt:lpstr>リスト</vt:lpstr>
      <vt:lpstr>請求書（栗東）</vt:lpstr>
      <vt:lpstr>実績報告（栗東）</vt:lpstr>
      <vt:lpstr>その他報告（栗東）</vt:lpstr>
      <vt:lpstr>過誤申立書（栗東）</vt:lpstr>
      <vt:lpstr>請求書（栗東西）</vt:lpstr>
      <vt:lpstr>実績報告（栗東西）</vt:lpstr>
      <vt:lpstr>その他報告（栗東西）</vt:lpstr>
      <vt:lpstr>過誤申立書（栗東西）</vt:lpstr>
      <vt:lpstr>請求書（葉山）</vt:lpstr>
      <vt:lpstr>実績報告（葉山）</vt:lpstr>
      <vt:lpstr>その他報告（葉山）</vt:lpstr>
      <vt:lpstr>過誤申立書（葉山）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2025-01-31T05:58:04Z</dcterms:modified>
</cp:coreProperties>
</file>