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ileserver3\F4020\●令和８年度幼児課\13_治田保育園建替（旧JA治田支店用地）\【R8】公私連携幼保連携型認定こども園　公簿関係\募集要項\"/>
    </mc:Choice>
  </mc:AlternateContent>
  <xr:revisionPtr revIDLastSave="0" documentId="13_ncr:1_{4366F402-0916-40D0-B1B8-6AC47A0DE59E}" xr6:coauthVersionLast="47" xr6:coauthVersionMax="47" xr10:uidLastSave="{00000000-0000-0000-0000-000000000000}"/>
  <bookViews>
    <workbookView xWindow="-120" yWindow="-120" windowWidth="20730" windowHeight="11040" xr2:uid="{00000000-000D-0000-FFFF-FFFF00000000}"/>
  </bookViews>
  <sheets>
    <sheet name="運営計画書" sheetId="1" r:id="rId1"/>
  </sheets>
  <definedNames>
    <definedName name="_xlnm.Print_Area" localSheetId="0">運営計画書!$A$1:$AD$194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47" i="1" l="1"/>
  <c r="Y143" i="1"/>
  <c r="Y149" i="1"/>
  <c r="F93" i="1"/>
  <c r="R64" i="1" l="1"/>
  <c r="F49" i="1" l="1"/>
  <c r="B34" i="1"/>
  <c r="J141" i="1" l="1"/>
  <c r="J139" i="1" l="1"/>
  <c r="F171" i="1"/>
  <c r="Q153" i="1"/>
  <c r="J143" i="1"/>
  <c r="J169" i="1" l="1"/>
  <c r="J167" i="1"/>
  <c r="J165" i="1"/>
  <c r="J163" i="1"/>
  <c r="J161" i="1"/>
  <c r="J159" i="1"/>
  <c r="J157" i="1"/>
  <c r="J155" i="1"/>
  <c r="H171" i="1"/>
  <c r="J171" i="1" s="1"/>
  <c r="Y141" i="1"/>
  <c r="W153" i="1" l="1"/>
  <c r="AB149" i="1"/>
  <c r="AB151" i="1"/>
  <c r="AB147" i="1"/>
  <c r="T153" i="1"/>
  <c r="AB153" i="1" l="1"/>
  <c r="Y153" i="1"/>
  <c r="Y161" i="1" s="1"/>
  <c r="U47" i="1" l="1"/>
  <c r="W49" i="1" l="1"/>
  <c r="T92" i="1"/>
  <c r="P90" i="1"/>
  <c r="U90" i="1" s="1"/>
  <c r="F61" i="1" l="1"/>
  <c r="U60" i="1"/>
  <c r="R59" i="1"/>
  <c r="Z59" i="1" s="1"/>
  <c r="R60" i="1" s="1"/>
  <c r="AG55" i="1"/>
  <c r="AG54" i="1"/>
  <c r="F57" i="1"/>
  <c r="U57" i="1"/>
  <c r="P56" i="1"/>
  <c r="X56" i="1" s="1"/>
  <c r="P55" i="1"/>
  <c r="X55" i="1" s="1"/>
  <c r="F82" i="1" l="1"/>
  <c r="AG81" i="1" s="1"/>
  <c r="Z64" i="1"/>
  <c r="L89" i="1"/>
  <c r="V89" i="1" s="1"/>
  <c r="L88" i="1"/>
  <c r="V88" i="1" s="1"/>
  <c r="Z88" i="1" s="1"/>
  <c r="W93" i="1"/>
  <c r="Q57" i="1"/>
  <c r="AG56" i="1" s="1"/>
  <c r="Y47" i="1"/>
  <c r="AA46" i="1"/>
  <c r="AA45" i="1"/>
  <c r="Q44" i="1"/>
  <c r="X44" i="1" s="1"/>
  <c r="L44" i="1"/>
  <c r="Z89" i="1" l="1"/>
  <c r="S48" i="1"/>
  <c r="AB44" i="1"/>
  <c r="R49" i="1" l="1"/>
  <c r="X91" i="1"/>
  <c r="S93" i="1" s="1"/>
</calcChain>
</file>

<file path=xl/sharedStrings.xml><?xml version="1.0" encoding="utf-8"?>
<sst xmlns="http://schemas.openxmlformats.org/spreadsheetml/2006/main" count="425" uniqueCount="259">
  <si>
    <t>)</t>
    <phoneticPr fontId="2"/>
  </si>
  <si>
    <t>フリガナ</t>
    <phoneticPr fontId="2"/>
  </si>
  <si>
    <t>(郵便番号</t>
    <rPh sb="1" eb="5">
      <t>ユウビンバンゴウ</t>
    </rPh>
    <phoneticPr fontId="2"/>
  </si>
  <si>
    <t>－</t>
    <phoneticPr fontId="2"/>
  </si>
  <si>
    <t>都</t>
    <rPh sb="0" eb="1">
      <t>ト</t>
    </rPh>
    <phoneticPr fontId="2"/>
  </si>
  <si>
    <t>道</t>
    <rPh sb="0" eb="1">
      <t>ドウ</t>
    </rPh>
    <phoneticPr fontId="2"/>
  </si>
  <si>
    <t>郡</t>
    <rPh sb="0" eb="1">
      <t>グン</t>
    </rPh>
    <phoneticPr fontId="2"/>
  </si>
  <si>
    <t>市</t>
    <rPh sb="0" eb="1">
      <t>シ</t>
    </rPh>
    <phoneticPr fontId="2"/>
  </si>
  <si>
    <t>府</t>
    <rPh sb="0" eb="1">
      <t>フ</t>
    </rPh>
    <phoneticPr fontId="2"/>
  </si>
  <si>
    <t>県</t>
    <rPh sb="0" eb="1">
      <t>ケン</t>
    </rPh>
    <phoneticPr fontId="2"/>
  </si>
  <si>
    <t>区</t>
    <rPh sb="0" eb="1">
      <t>ク</t>
    </rPh>
    <phoneticPr fontId="2"/>
  </si>
  <si>
    <t>代表者の
職名・氏名</t>
    <rPh sb="0" eb="3">
      <t>ダイヒョウシャ</t>
    </rPh>
    <rPh sb="5" eb="7">
      <t>ショクメイ</t>
    </rPh>
    <rPh sb="8" eb="10">
      <t>シメイ</t>
    </rPh>
    <phoneticPr fontId="2"/>
  </si>
  <si>
    <t>職名</t>
    <rPh sb="0" eb="2">
      <t>ショクメイ</t>
    </rPh>
    <phoneticPr fontId="2"/>
  </si>
  <si>
    <t>フリガナ</t>
    <phoneticPr fontId="2"/>
  </si>
  <si>
    <t>氏名</t>
    <rPh sb="0" eb="2">
      <t>シメイ</t>
    </rPh>
    <phoneticPr fontId="2"/>
  </si>
  <si>
    <t>認可定員</t>
    <rPh sb="0" eb="2">
      <t>ニンカ</t>
    </rPh>
    <rPh sb="2" eb="4">
      <t>テイイン</t>
    </rPh>
    <phoneticPr fontId="2"/>
  </si>
  <si>
    <t>人</t>
    <rPh sb="0" eb="1">
      <t>ニン</t>
    </rPh>
    <phoneticPr fontId="2"/>
  </si>
  <si>
    <t>3号</t>
    <rPh sb="1" eb="2">
      <t>ゴウ</t>
    </rPh>
    <phoneticPr fontId="2"/>
  </si>
  <si>
    <t>満2歳未満</t>
    <rPh sb="0" eb="1">
      <t>マン</t>
    </rPh>
    <rPh sb="2" eb="5">
      <t>サイミマン</t>
    </rPh>
    <phoneticPr fontId="2"/>
  </si>
  <si>
    <t>満2歳以上</t>
    <rPh sb="0" eb="1">
      <t>マン</t>
    </rPh>
    <rPh sb="2" eb="5">
      <t>サイイジョウ</t>
    </rPh>
    <phoneticPr fontId="2"/>
  </si>
  <si>
    <t>その他</t>
    <rPh sb="2" eb="3">
      <t>タ</t>
    </rPh>
    <phoneticPr fontId="6"/>
  </si>
  <si>
    <t>㎡</t>
    <phoneticPr fontId="6"/>
  </si>
  <si>
    <t>申　　請</t>
    <phoneticPr fontId="6"/>
  </si>
  <si>
    <t>認可基準</t>
    <rPh sb="0" eb="2">
      <t>ニンカ</t>
    </rPh>
    <rPh sb="2" eb="4">
      <t>キジュン</t>
    </rPh>
    <phoneticPr fontId="6"/>
  </si>
  <si>
    <t>職名</t>
    <rPh sb="0" eb="2">
      <t>ショクメイ</t>
    </rPh>
    <phoneticPr fontId="6"/>
  </si>
  <si>
    <t>専任・
非専任</t>
    <rPh sb="0" eb="2">
      <t>センニン</t>
    </rPh>
    <rPh sb="4" eb="5">
      <t>ヒ</t>
    </rPh>
    <rPh sb="5" eb="7">
      <t>センニン</t>
    </rPh>
    <phoneticPr fontId="6"/>
  </si>
  <si>
    <t>配置職員数①
（常勤換算後）</t>
    <rPh sb="0" eb="2">
      <t>ハイチ</t>
    </rPh>
    <rPh sb="2" eb="5">
      <t>ショクインスウ</t>
    </rPh>
    <rPh sb="8" eb="10">
      <t>ジョウキン</t>
    </rPh>
    <rPh sb="10" eb="12">
      <t>カンザン</t>
    </rPh>
    <rPh sb="12" eb="13">
      <t>ゴ</t>
    </rPh>
    <phoneticPr fontId="6"/>
  </si>
  <si>
    <t>適否</t>
    <rPh sb="0" eb="2">
      <t>テキヒ</t>
    </rPh>
    <phoneticPr fontId="6"/>
  </si>
  <si>
    <t>予定児童数内訳②</t>
    <rPh sb="0" eb="2">
      <t>ヨテイ</t>
    </rPh>
    <rPh sb="2" eb="4">
      <t>ジドウ</t>
    </rPh>
    <rPh sb="4" eb="5">
      <t>スウ</t>
    </rPh>
    <rPh sb="5" eb="7">
      <t>ウチワケ</t>
    </rPh>
    <phoneticPr fontId="6"/>
  </si>
  <si>
    <t>学級数</t>
    <rPh sb="0" eb="2">
      <t>ガッキュウ</t>
    </rPh>
    <rPh sb="2" eb="3">
      <t>スウ</t>
    </rPh>
    <phoneticPr fontId="6"/>
  </si>
  <si>
    <t>必要な
学級数</t>
    <rPh sb="0" eb="2">
      <t>ヒツヨウ</t>
    </rPh>
    <rPh sb="4" eb="6">
      <t>ガッキュウ</t>
    </rPh>
    <rPh sb="6" eb="7">
      <t>スウ</t>
    </rPh>
    <phoneticPr fontId="6"/>
  </si>
  <si>
    <t>年齢</t>
    <rPh sb="0" eb="2">
      <t>ネンレイ</t>
    </rPh>
    <phoneticPr fontId="6"/>
  </si>
  <si>
    <t>1号</t>
    <rPh sb="1" eb="2">
      <t>ゴウ</t>
    </rPh>
    <phoneticPr fontId="6"/>
  </si>
  <si>
    <t>2・3号</t>
    <rPh sb="3" eb="4">
      <t>ゴウ</t>
    </rPh>
    <phoneticPr fontId="6"/>
  </si>
  <si>
    <t>園長</t>
    <rPh sb="0" eb="1">
      <t>エン</t>
    </rPh>
    <rPh sb="1" eb="2">
      <t>チョウ</t>
    </rPh>
    <phoneticPr fontId="6"/>
  </si>
  <si>
    <t>人</t>
    <rPh sb="0" eb="1">
      <t>ニン</t>
    </rPh>
    <phoneticPr fontId="6"/>
  </si>
  <si>
    <t>０才児</t>
    <rPh sb="1" eb="2">
      <t>サイ</t>
    </rPh>
    <rPh sb="2" eb="3">
      <t>ジ</t>
    </rPh>
    <phoneticPr fontId="6"/>
  </si>
  <si>
    <t>１才児</t>
    <rPh sb="1" eb="2">
      <t>サイ</t>
    </rPh>
    <rPh sb="2" eb="3">
      <t>ジ</t>
    </rPh>
    <phoneticPr fontId="6"/>
  </si>
  <si>
    <t>２才児</t>
    <rPh sb="1" eb="2">
      <t>サイ</t>
    </rPh>
    <rPh sb="2" eb="3">
      <t>ジ</t>
    </rPh>
    <phoneticPr fontId="6"/>
  </si>
  <si>
    <t>３才児</t>
    <rPh sb="1" eb="3">
      <t>サイジ</t>
    </rPh>
    <phoneticPr fontId="6"/>
  </si>
  <si>
    <t>４才児</t>
    <rPh sb="1" eb="3">
      <t>サイジ</t>
    </rPh>
    <rPh sb="2" eb="3">
      <t>ジ</t>
    </rPh>
    <phoneticPr fontId="6"/>
  </si>
  <si>
    <t>５才児</t>
    <rPh sb="1" eb="2">
      <t>サイ</t>
    </rPh>
    <rPh sb="2" eb="3">
      <t>ジ</t>
    </rPh>
    <phoneticPr fontId="6"/>
  </si>
  <si>
    <t>調理員</t>
    <rPh sb="0" eb="3">
      <t>チョウリイン</t>
    </rPh>
    <phoneticPr fontId="6"/>
  </si>
  <si>
    <t>学校医</t>
    <rPh sb="0" eb="2">
      <t>ガッコウ</t>
    </rPh>
    <rPh sb="2" eb="3">
      <t>イ</t>
    </rPh>
    <phoneticPr fontId="6"/>
  </si>
  <si>
    <t>学校歯科医</t>
    <rPh sb="0" eb="2">
      <t>ガッコウ</t>
    </rPh>
    <rPh sb="2" eb="5">
      <t>シカイ</t>
    </rPh>
    <phoneticPr fontId="6"/>
  </si>
  <si>
    <t>学校薬剤師</t>
    <rPh sb="0" eb="2">
      <t>ガッコウ</t>
    </rPh>
    <rPh sb="2" eb="5">
      <t>ヤクザイシ</t>
    </rPh>
    <phoneticPr fontId="6"/>
  </si>
  <si>
    <t>その他職員</t>
    <rPh sb="2" eb="3">
      <t>タ</t>
    </rPh>
    <rPh sb="3" eb="4">
      <t>ショク</t>
    </rPh>
    <rPh sb="4" eb="5">
      <t>イン</t>
    </rPh>
    <phoneticPr fontId="6"/>
  </si>
  <si>
    <t>合計</t>
    <rPh sb="0" eb="2">
      <t>ゴウケイ</t>
    </rPh>
    <phoneticPr fontId="6"/>
  </si>
  <si>
    <t>（内訳）</t>
    <rPh sb="1" eb="3">
      <t>ウチワケ</t>
    </rPh>
    <phoneticPr fontId="6"/>
  </si>
  <si>
    <t>1号</t>
    <rPh sb="1" eb="2">
      <t>ゴウ</t>
    </rPh>
    <phoneticPr fontId="6"/>
  </si>
  <si>
    <t>2号</t>
    <rPh sb="1" eb="2">
      <t>ゴウ</t>
    </rPh>
    <phoneticPr fontId="6"/>
  </si>
  <si>
    <t>施設</t>
    <rPh sb="0" eb="2">
      <t>シセツ</t>
    </rPh>
    <phoneticPr fontId="6"/>
  </si>
  <si>
    <t>適　　　　　否</t>
    <rPh sb="0" eb="1">
      <t>テキ</t>
    </rPh>
    <rPh sb="6" eb="7">
      <t>イナ</t>
    </rPh>
    <phoneticPr fontId="6"/>
  </si>
  <si>
    <t>室名</t>
    <rPh sb="0" eb="1">
      <t>シツ</t>
    </rPh>
    <rPh sb="1" eb="2">
      <t>メイ</t>
    </rPh>
    <phoneticPr fontId="6"/>
  </si>
  <si>
    <t>㎡</t>
    <phoneticPr fontId="6"/>
  </si>
  <si>
    <t>ほふく室</t>
    <rPh sb="3" eb="4">
      <t>シツ</t>
    </rPh>
    <phoneticPr fontId="6"/>
  </si>
  <si>
    <t>小計</t>
    <rPh sb="0" eb="2">
      <t>ショウケイ</t>
    </rPh>
    <phoneticPr fontId="6"/>
  </si>
  <si>
    <t>保育室</t>
    <rPh sb="0" eb="3">
      <t>ホイクシツ</t>
    </rPh>
    <phoneticPr fontId="6"/>
  </si>
  <si>
    <t>遊戯室</t>
    <rPh sb="0" eb="3">
      <t>ユウギシツ</t>
    </rPh>
    <phoneticPr fontId="6"/>
  </si>
  <si>
    <t>一時預かり室</t>
    <rPh sb="0" eb="2">
      <t>イチジ</t>
    </rPh>
    <rPh sb="2" eb="3">
      <t>アズ</t>
    </rPh>
    <rPh sb="5" eb="6">
      <t>シツ</t>
    </rPh>
    <phoneticPr fontId="6"/>
  </si>
  <si>
    <t>調理室</t>
    <rPh sb="0" eb="3">
      <t>チョウリシツ</t>
    </rPh>
    <phoneticPr fontId="6"/>
  </si>
  <si>
    <t>休憩室</t>
    <rPh sb="0" eb="3">
      <t>キュウケイシツ</t>
    </rPh>
    <phoneticPr fontId="6"/>
  </si>
  <si>
    <t>便所</t>
    <rPh sb="0" eb="2">
      <t>ベンジョ</t>
    </rPh>
    <phoneticPr fontId="6"/>
  </si>
  <si>
    <t>÷</t>
    <phoneticPr fontId="6"/>
  </si>
  <si>
    <t>＝</t>
    <phoneticPr fontId="6"/>
  </si>
  <si>
    <t>調乳室</t>
    <rPh sb="0" eb="3">
      <t>チョウニュウシツ</t>
    </rPh>
    <phoneticPr fontId="6"/>
  </si>
  <si>
    <t>もく浴室</t>
    <rPh sb="2" eb="3">
      <t>ヨク</t>
    </rPh>
    <rPh sb="3" eb="4">
      <t>シツ</t>
    </rPh>
    <phoneticPr fontId="6"/>
  </si>
  <si>
    <t>職員室</t>
    <rPh sb="0" eb="2">
      <t>ショクイン</t>
    </rPh>
    <rPh sb="2" eb="3">
      <t>シツ</t>
    </rPh>
    <phoneticPr fontId="6"/>
  </si>
  <si>
    <t>保健室</t>
    <rPh sb="0" eb="2">
      <t>ホケン</t>
    </rPh>
    <rPh sb="2" eb="3">
      <t>シツ</t>
    </rPh>
    <phoneticPr fontId="6"/>
  </si>
  <si>
    <t>子育て支援室</t>
    <rPh sb="0" eb="2">
      <t>コソダ</t>
    </rPh>
    <rPh sb="3" eb="5">
      <t>シエン</t>
    </rPh>
    <rPh sb="5" eb="6">
      <t>シツ</t>
    </rPh>
    <phoneticPr fontId="6"/>
  </si>
  <si>
    <t>図書室</t>
    <rPh sb="0" eb="3">
      <t>トショシツ</t>
    </rPh>
    <phoneticPr fontId="6"/>
  </si>
  <si>
    <t>会議室</t>
    <rPh sb="0" eb="3">
      <t>カイギシツ</t>
    </rPh>
    <phoneticPr fontId="6"/>
  </si>
  <si>
    <t>□</t>
    <phoneticPr fontId="6"/>
  </si>
  <si>
    <t>飲料水用設備</t>
    <rPh sb="0" eb="4">
      <t>インリョウスイヨウ</t>
    </rPh>
    <rPh sb="4" eb="6">
      <t>セツビ</t>
    </rPh>
    <phoneticPr fontId="6"/>
  </si>
  <si>
    <t>手洗用設備</t>
    <rPh sb="0" eb="2">
      <t>テアラ</t>
    </rPh>
    <rPh sb="2" eb="3">
      <t>ヨウ</t>
    </rPh>
    <rPh sb="3" eb="5">
      <t>セツビ</t>
    </rPh>
    <phoneticPr fontId="6"/>
  </si>
  <si>
    <t>足洗用設備</t>
    <rPh sb="0" eb="1">
      <t>アシ</t>
    </rPh>
    <rPh sb="1" eb="2">
      <t>アラ</t>
    </rPh>
    <rPh sb="2" eb="3">
      <t>ヨウ</t>
    </rPh>
    <rPh sb="3" eb="5">
      <t>セツビ</t>
    </rPh>
    <phoneticPr fontId="6"/>
  </si>
  <si>
    <t>（必置設備）</t>
    <rPh sb="1" eb="3">
      <t>ヒッチ</t>
    </rPh>
    <rPh sb="3" eb="5">
      <t>セツビ</t>
    </rPh>
    <phoneticPr fontId="6"/>
  </si>
  <si>
    <t>放送聴取設備</t>
    <rPh sb="0" eb="2">
      <t>ホウソウ</t>
    </rPh>
    <rPh sb="2" eb="4">
      <t>チョウシュ</t>
    </rPh>
    <rPh sb="4" eb="6">
      <t>セツビ</t>
    </rPh>
    <phoneticPr fontId="6"/>
  </si>
  <si>
    <t>映写設備</t>
    <rPh sb="0" eb="2">
      <t>エイシャ</t>
    </rPh>
    <rPh sb="2" eb="4">
      <t>セツビ</t>
    </rPh>
    <phoneticPr fontId="6"/>
  </si>
  <si>
    <t>水遊び場</t>
    <rPh sb="0" eb="2">
      <t>ミズアソ</t>
    </rPh>
    <rPh sb="3" eb="4">
      <t>バ</t>
    </rPh>
    <phoneticPr fontId="6"/>
  </si>
  <si>
    <t>園児洗浄用設備</t>
    <rPh sb="0" eb="1">
      <t>エン</t>
    </rPh>
    <rPh sb="1" eb="2">
      <t>ジ</t>
    </rPh>
    <rPh sb="2" eb="5">
      <t>センジョウヨウ</t>
    </rPh>
    <rPh sb="5" eb="7">
      <t>セツビ</t>
    </rPh>
    <phoneticPr fontId="6"/>
  </si>
  <si>
    <t>（その他設備）</t>
    <rPh sb="3" eb="4">
      <t>タ</t>
    </rPh>
    <rPh sb="4" eb="6">
      <t>セツビ</t>
    </rPh>
    <phoneticPr fontId="6"/>
  </si>
  <si>
    <t>園舎に係る施設・設備基準等</t>
    <rPh sb="0" eb="1">
      <t>エン</t>
    </rPh>
    <rPh sb="1" eb="2">
      <t>シャ</t>
    </rPh>
    <rPh sb="3" eb="4">
      <t>カカ</t>
    </rPh>
    <rPh sb="5" eb="7">
      <t>シセツ</t>
    </rPh>
    <rPh sb="8" eb="10">
      <t>セツビ</t>
    </rPh>
    <rPh sb="10" eb="12">
      <t>キジュン</t>
    </rPh>
    <rPh sb="12" eb="13">
      <t>トウ</t>
    </rPh>
    <phoneticPr fontId="6"/>
  </si>
  <si>
    <t>室</t>
    <rPh sb="0" eb="1">
      <t>シツ</t>
    </rPh>
    <phoneticPr fontId="6"/>
  </si>
  <si>
    <t>面積（床面積）等</t>
    <rPh sb="0" eb="2">
      <t>メンセキ</t>
    </rPh>
    <rPh sb="3" eb="4">
      <t>ユカ</t>
    </rPh>
    <rPh sb="4" eb="6">
      <t>メンセキ</t>
    </rPh>
    <rPh sb="7" eb="8">
      <t>トウ</t>
    </rPh>
    <phoneticPr fontId="6"/>
  </si>
  <si>
    <t>保育室（兼遊戯室）の数</t>
    <rPh sb="0" eb="3">
      <t>ホイクシツ</t>
    </rPh>
    <rPh sb="4" eb="5">
      <t>ケン</t>
    </rPh>
    <rPh sb="5" eb="8">
      <t>ユウギシツ</t>
    </rPh>
    <rPh sb="10" eb="11">
      <t>スウ</t>
    </rPh>
    <phoneticPr fontId="6"/>
  </si>
  <si>
    <t>園庭</t>
    <rPh sb="0" eb="2">
      <t>エンテイ</t>
    </rPh>
    <phoneticPr fontId="6"/>
  </si>
  <si>
    <t>面積</t>
    <rPh sb="0" eb="2">
      <t>メンセキ</t>
    </rPh>
    <phoneticPr fontId="6"/>
  </si>
  <si>
    <t>適否</t>
    <rPh sb="0" eb="2">
      <t>テキヒ</t>
    </rPh>
    <phoneticPr fontId="6"/>
  </si>
  <si>
    <t>園庭に係る最低基準等</t>
    <rPh sb="0" eb="2">
      <t>エンテイ</t>
    </rPh>
    <rPh sb="3" eb="4">
      <t>カカ</t>
    </rPh>
    <rPh sb="5" eb="7">
      <t>サイテイ</t>
    </rPh>
    <rPh sb="7" eb="9">
      <t>キジュン</t>
    </rPh>
    <rPh sb="9" eb="10">
      <t>トウ</t>
    </rPh>
    <phoneticPr fontId="6"/>
  </si>
  <si>
    <t>1・2号
学級数</t>
    <rPh sb="3" eb="4">
      <t>ゴウ</t>
    </rPh>
    <rPh sb="5" eb="7">
      <t>ガッキュウ</t>
    </rPh>
    <rPh sb="7" eb="8">
      <t>スウ</t>
    </rPh>
    <phoneticPr fontId="6"/>
  </si>
  <si>
    <t>ｸﾗｽ</t>
    <phoneticPr fontId="6"/>
  </si>
  <si>
    <t>≦</t>
    <phoneticPr fontId="6"/>
  </si>
  <si>
    <t>㎡</t>
    <phoneticPr fontId="6"/>
  </si>
  <si>
    <t>　</t>
    <phoneticPr fontId="6"/>
  </si>
  <si>
    <t>＝</t>
  </si>
  <si>
    <t>＝</t>
    <phoneticPr fontId="6"/>
  </si>
  <si>
    <t>①</t>
    <phoneticPr fontId="6"/>
  </si>
  <si>
    <t>②</t>
    <phoneticPr fontId="6"/>
  </si>
  <si>
    <t>③</t>
    <phoneticPr fontId="6"/>
  </si>
  <si>
    <t>…</t>
    <phoneticPr fontId="6"/>
  </si>
  <si>
    <t>④</t>
    <phoneticPr fontId="6"/>
  </si>
  <si>
    <t xml:space="preserve"> 3号（満2歳以上）×3.3㎡</t>
    <rPh sb="2" eb="3">
      <t>ゴウ</t>
    </rPh>
    <rPh sb="4" eb="5">
      <t>マン</t>
    </rPh>
    <rPh sb="6" eb="9">
      <t>サイイジョウ</t>
    </rPh>
    <phoneticPr fontId="6"/>
  </si>
  <si>
    <t>㎡（園庭面積）</t>
    <phoneticPr fontId="6"/>
  </si>
  <si>
    <t>㎡</t>
    <phoneticPr fontId="6"/>
  </si>
  <si>
    <t>④</t>
    <phoneticPr fontId="6"/>
  </si>
  <si>
    <t>㎡（園舎面積）</t>
    <rPh sb="2" eb="3">
      <t>エン</t>
    </rPh>
    <rPh sb="3" eb="4">
      <t>シャ</t>
    </rPh>
    <rPh sb="4" eb="6">
      <t>メンセキ</t>
    </rPh>
    <phoneticPr fontId="6"/>
  </si>
  <si>
    <t>⑤</t>
    <phoneticPr fontId="6"/>
  </si>
  <si>
    <t>3号基準面積②＋③＋④</t>
    <rPh sb="1" eb="2">
      <t>ゴウ</t>
    </rPh>
    <rPh sb="2" eb="4">
      <t>キジュン</t>
    </rPh>
    <rPh sb="4" eb="6">
      <t>メンセキ</t>
    </rPh>
    <phoneticPr fontId="6"/>
  </si>
  <si>
    <t>園舎</t>
    <rPh sb="0" eb="1">
      <t>エン</t>
    </rPh>
    <rPh sb="1" eb="2">
      <t>シャ</t>
    </rPh>
    <phoneticPr fontId="6"/>
  </si>
  <si>
    <t>園舎に係る最低基準</t>
    <rPh sb="0" eb="1">
      <t>エン</t>
    </rPh>
    <rPh sb="1" eb="2">
      <t>シャ</t>
    </rPh>
    <rPh sb="3" eb="4">
      <t>カカ</t>
    </rPh>
    <rPh sb="5" eb="7">
      <t>サイテイ</t>
    </rPh>
    <rPh sb="7" eb="9">
      <t>キジュン</t>
    </rPh>
    <phoneticPr fontId="6"/>
  </si>
  <si>
    <t>①＋②</t>
    <phoneticPr fontId="6"/>
  </si>
  <si>
    <t>※基準 　</t>
    <rPh sb="1" eb="3">
      <t>キジュン</t>
    </rPh>
    <phoneticPr fontId="6"/>
  </si>
  <si>
    <t>③＋④</t>
  </si>
  <si>
    <t>乳児室</t>
    <phoneticPr fontId="6"/>
  </si>
  <si>
    <t>※基準　</t>
    <rPh sb="1" eb="3">
      <t>キジュン</t>
    </rPh>
    <phoneticPr fontId="6"/>
  </si>
  <si>
    <t>÷</t>
    <phoneticPr fontId="6"/>
  </si>
  <si>
    <t>保育室＋遊戯室</t>
  </si>
  <si>
    <t>b</t>
    <phoneticPr fontId="6"/>
  </si>
  <si>
    <t xml:space="preserve"> ①（a又はb）と②の面積のうち大きい面積</t>
    <rPh sb="4" eb="5">
      <t>マタ</t>
    </rPh>
    <rPh sb="11" eb="13">
      <t>メンセキ</t>
    </rPh>
    <rPh sb="16" eb="17">
      <t>オオ</t>
    </rPh>
    <rPh sb="19" eb="21">
      <t>メンセキ</t>
    </rPh>
    <phoneticPr fontId="6"/>
  </si>
  <si>
    <t>※1・2号学級数</t>
    <rPh sb="4" eb="5">
      <t>ゴウ</t>
    </rPh>
    <rPh sb="5" eb="7">
      <t>ガッキュウ</t>
    </rPh>
    <rPh sb="7" eb="8">
      <t>スウ</t>
    </rPh>
    <phoneticPr fontId="6"/>
  </si>
  <si>
    <t>（設置するように努める設備）</t>
    <rPh sb="1" eb="3">
      <t>セッチ</t>
    </rPh>
    <rPh sb="8" eb="9">
      <t>ツト</t>
    </rPh>
    <rPh sb="11" eb="13">
      <t>セツビ</t>
    </rPh>
    <phoneticPr fontId="6"/>
  </si>
  <si>
    <t>延床面積</t>
    <rPh sb="0" eb="1">
      <t>ノベ</t>
    </rPh>
    <rPh sb="1" eb="2">
      <t>ユカ</t>
    </rPh>
    <rPh sb="2" eb="4">
      <t>メンセキ</t>
    </rPh>
    <phoneticPr fontId="6"/>
  </si>
  <si>
    <t>乳児室（※1）</t>
    <rPh sb="0" eb="2">
      <t>ニュウジ</t>
    </rPh>
    <rPh sb="2" eb="3">
      <t>シツ</t>
    </rPh>
    <phoneticPr fontId="6"/>
  </si>
  <si>
    <t>ほふく室（※2）</t>
    <rPh sb="3" eb="4">
      <t>シツ</t>
    </rPh>
    <phoneticPr fontId="6"/>
  </si>
  <si>
    <t>1.65㎡/人</t>
    <rPh sb="6" eb="7">
      <t>ニン</t>
    </rPh>
    <phoneticPr fontId="6"/>
  </si>
  <si>
    <t>3.3㎡/人</t>
    <rPh sb="5" eb="6">
      <t>ニン</t>
    </rPh>
    <phoneticPr fontId="6"/>
  </si>
  <si>
    <t>人（満2歳未満の定員）</t>
    <rPh sb="0" eb="1">
      <t>ニン</t>
    </rPh>
    <rPh sb="2" eb="3">
      <t>マン</t>
    </rPh>
    <rPh sb="4" eb="5">
      <t>サイ</t>
    </rPh>
    <rPh sb="5" eb="7">
      <t>ミマン</t>
    </rPh>
    <rPh sb="8" eb="10">
      <t>テイイン</t>
    </rPh>
    <phoneticPr fontId="6"/>
  </si>
  <si>
    <t>≧</t>
    <phoneticPr fontId="6"/>
  </si>
  <si>
    <t>1.98㎡/人</t>
    <rPh sb="6" eb="7">
      <t>ニン</t>
    </rPh>
    <phoneticPr fontId="6"/>
  </si>
  <si>
    <t>ｸﾗｽ　</t>
    <phoneticPr fontId="6"/>
  </si>
  <si>
    <t>□</t>
  </si>
  <si>
    <t>☑</t>
    <phoneticPr fontId="6"/>
  </si>
  <si>
    <t>a 1学級 180㎡</t>
    <phoneticPr fontId="6"/>
  </si>
  <si>
    <t>ｸﾗｽ－2）＝</t>
    <phoneticPr fontId="6"/>
  </si>
  <si>
    <t>b 2学級以上 320＋100×（</t>
    <phoneticPr fontId="6"/>
  </si>
  <si>
    <t>3号（満2歳未満）のうちほふくしない児童数（予定）</t>
    <rPh sb="1" eb="2">
      <t>ゴウ</t>
    </rPh>
    <rPh sb="3" eb="4">
      <t>マン</t>
    </rPh>
    <rPh sb="5" eb="6">
      <t>サイ</t>
    </rPh>
    <rPh sb="6" eb="8">
      <t>ミマン</t>
    </rPh>
    <rPh sb="18" eb="20">
      <t>ジドウ</t>
    </rPh>
    <rPh sb="20" eb="21">
      <t>スウ</t>
    </rPh>
    <rPh sb="22" eb="24">
      <t>ヨテイ</t>
    </rPh>
    <phoneticPr fontId="6"/>
  </si>
  <si>
    <t>人×1.65㎡＝</t>
    <rPh sb="0" eb="1">
      <t>ニン</t>
    </rPh>
    <phoneticPr fontId="6"/>
  </si>
  <si>
    <t>3号（満2歳未満）のうちほふくする児童数（予定）</t>
    <rPh sb="1" eb="2">
      <t>ゴウ</t>
    </rPh>
    <rPh sb="3" eb="4">
      <t>マン</t>
    </rPh>
    <rPh sb="5" eb="6">
      <t>サイ</t>
    </rPh>
    <rPh sb="6" eb="8">
      <t>ミマン</t>
    </rPh>
    <rPh sb="17" eb="19">
      <t>ジドウ</t>
    </rPh>
    <rPh sb="19" eb="20">
      <t>スウ</t>
    </rPh>
    <rPh sb="21" eb="23">
      <t>ヨテイ</t>
    </rPh>
    <phoneticPr fontId="6"/>
  </si>
  <si>
    <t>人×3.3㎡＝</t>
    <rPh sb="0" eb="1">
      <t>ニン</t>
    </rPh>
    <phoneticPr fontId="6"/>
  </si>
  <si>
    <t>人×1.98㎡＝</t>
    <phoneticPr fontId="6"/>
  </si>
  <si>
    <t>㎡</t>
    <phoneticPr fontId="6"/>
  </si>
  <si>
    <t>1号教育時間</t>
    <rPh sb="1" eb="2">
      <t>ゴウ</t>
    </rPh>
    <rPh sb="2" eb="4">
      <t>キョウイク</t>
    </rPh>
    <rPh sb="4" eb="6">
      <t>ジカン</t>
    </rPh>
    <phoneticPr fontId="6"/>
  </si>
  <si>
    <t>2・3号保育時間</t>
    <rPh sb="3" eb="4">
      <t>ゴウ</t>
    </rPh>
    <rPh sb="4" eb="6">
      <t>ホイク</t>
    </rPh>
    <rPh sb="6" eb="8">
      <t>ジカン</t>
    </rPh>
    <phoneticPr fontId="6"/>
  </si>
  <si>
    <t>時</t>
    <rPh sb="0" eb="1">
      <t>ジ</t>
    </rPh>
    <phoneticPr fontId="6"/>
  </si>
  <si>
    <t>分</t>
    <rPh sb="0" eb="1">
      <t>フン</t>
    </rPh>
    <phoneticPr fontId="6"/>
  </si>
  <si>
    <t>～</t>
    <phoneticPr fontId="6"/>
  </si>
  <si>
    <t>開園時間</t>
    <rPh sb="0" eb="2">
      <t>カイエン</t>
    </rPh>
    <rPh sb="2" eb="4">
      <t>ジカン</t>
    </rPh>
    <phoneticPr fontId="6"/>
  </si>
  <si>
    <t>教育週数</t>
    <rPh sb="0" eb="2">
      <t>キョウイク</t>
    </rPh>
    <rPh sb="2" eb="4">
      <t>シュウスウ</t>
    </rPh>
    <phoneticPr fontId="6"/>
  </si>
  <si>
    <t>週</t>
    <rPh sb="0" eb="1">
      <t>シュウ</t>
    </rPh>
    <phoneticPr fontId="6"/>
  </si>
  <si>
    <t>人（満2歳以上の定員）</t>
    <rPh sb="0" eb="1">
      <t>ニン</t>
    </rPh>
    <rPh sb="2" eb="3">
      <t>マン</t>
    </rPh>
    <rPh sb="4" eb="5">
      <t>サイ</t>
    </rPh>
    <rPh sb="5" eb="7">
      <t>イジョウ</t>
    </rPh>
    <rPh sb="8" eb="10">
      <t>テイイン</t>
    </rPh>
    <phoneticPr fontId="6"/>
  </si>
  <si>
    <t>保育室（満3歳以上）　　　　　</t>
    <phoneticPr fontId="6"/>
  </si>
  <si>
    <t>室　≧</t>
    <phoneticPr fontId="6"/>
  </si>
  <si>
    <t>a</t>
    <phoneticPr fontId="6"/>
  </si>
  <si>
    <t>2学級以下の場合　　330＋30×（　　</t>
    <phoneticPr fontId="6"/>
  </si>
  <si>
    <t>ｸﾗｽ-1）＝</t>
    <phoneticPr fontId="6"/>
  </si>
  <si>
    <t>3学級以上の場合　　400＋80×（</t>
    <phoneticPr fontId="6"/>
  </si>
  <si>
    <t>ｸﾗｽ-3）＝</t>
    <phoneticPr fontId="6"/>
  </si>
  <si>
    <t xml:space="preserve"> 1・2号の定員計　</t>
    <rPh sb="4" eb="5">
      <t>ゴウ</t>
    </rPh>
    <rPh sb="6" eb="8">
      <t>テイイン</t>
    </rPh>
    <rPh sb="8" eb="9">
      <t>ケイ</t>
    </rPh>
    <phoneticPr fontId="6"/>
  </si>
  <si>
    <t>人×3.3㎡＝</t>
    <phoneticPr fontId="6"/>
  </si>
  <si>
    <t>□</t>
    <phoneticPr fontId="6"/>
  </si>
  <si>
    <t xml:space="preserve">3号のうち満2歳以上の児童数（予定） </t>
    <rPh sb="1" eb="2">
      <t>ゴウ</t>
    </rPh>
    <rPh sb="5" eb="6">
      <t>マン</t>
    </rPh>
    <rPh sb="7" eb="10">
      <t>サイイジョウ</t>
    </rPh>
    <rPh sb="11" eb="13">
      <t>ジドウ</t>
    </rPh>
    <rPh sb="13" eb="14">
      <t>スウ</t>
    </rPh>
    <rPh sb="15" eb="17">
      <t>ヨテイ</t>
    </rPh>
    <phoneticPr fontId="6"/>
  </si>
  <si>
    <t>※基準　①（a又はb）＋⑤＝</t>
    <rPh sb="1" eb="3">
      <t>キジュン</t>
    </rPh>
    <rPh sb="7" eb="8">
      <t>マタ</t>
    </rPh>
    <phoneticPr fontId="6"/>
  </si>
  <si>
    <t>法人等名称</t>
    <rPh sb="0" eb="2">
      <t>ホウジン</t>
    </rPh>
    <rPh sb="2" eb="3">
      <t>トウ</t>
    </rPh>
    <rPh sb="3" eb="5">
      <t>メイショウ</t>
    </rPh>
    <phoneticPr fontId="2"/>
  </si>
  <si>
    <t>主たる事務所の
所在地・連絡先</t>
    <rPh sb="0" eb="1">
      <t>シュ</t>
    </rPh>
    <rPh sb="3" eb="5">
      <t>ジム</t>
    </rPh>
    <rPh sb="5" eb="6">
      <t>ショ</t>
    </rPh>
    <rPh sb="8" eb="11">
      <t>ショザイチ</t>
    </rPh>
    <rPh sb="12" eb="15">
      <t>レンラクサキ</t>
    </rPh>
    <phoneticPr fontId="2"/>
  </si>
  <si>
    <t>　（ビルの名称等）</t>
    <rPh sb="5" eb="7">
      <t>メイショウ</t>
    </rPh>
    <rPh sb="7" eb="8">
      <t>トウ</t>
    </rPh>
    <phoneticPr fontId="6"/>
  </si>
  <si>
    <t>電話番号</t>
    <rPh sb="0" eb="2">
      <t>デンワ</t>
    </rPh>
    <rPh sb="2" eb="4">
      <t>バンゴウ</t>
    </rPh>
    <phoneticPr fontId="6"/>
  </si>
  <si>
    <t>FAX番号</t>
    <rPh sb="3" eb="5">
      <t>バンゴウ</t>
    </rPh>
    <phoneticPr fontId="6"/>
  </si>
  <si>
    <t>E-mailアドレス</t>
    <phoneticPr fontId="6"/>
  </si>
  <si>
    <t>-</t>
    <phoneticPr fontId="6"/>
  </si>
  <si>
    <t>法人等の種別</t>
    <rPh sb="0" eb="2">
      <t>ホウジン</t>
    </rPh>
    <rPh sb="2" eb="3">
      <t>トウ</t>
    </rPh>
    <rPh sb="4" eb="6">
      <t>シュベツ</t>
    </rPh>
    <phoneticPr fontId="6"/>
  </si>
  <si>
    <t>法人設立年月日</t>
    <rPh sb="0" eb="2">
      <t>ホウジン</t>
    </rPh>
    <rPh sb="2" eb="4">
      <t>セツリツ</t>
    </rPh>
    <rPh sb="4" eb="7">
      <t>ネンガッピ</t>
    </rPh>
    <phoneticPr fontId="6"/>
  </si>
  <si>
    <t>日</t>
    <rPh sb="0" eb="1">
      <t>ニチ</t>
    </rPh>
    <phoneticPr fontId="6"/>
  </si>
  <si>
    <t>月</t>
    <rPh sb="0" eb="1">
      <t>ツキ</t>
    </rPh>
    <phoneticPr fontId="6"/>
  </si>
  <si>
    <t>年</t>
    <rPh sb="0" eb="1">
      <t>ネン</t>
    </rPh>
    <phoneticPr fontId="6"/>
  </si>
  <si>
    <t>代表者生年月日</t>
    <rPh sb="0" eb="3">
      <t>ダイヒョウシャ</t>
    </rPh>
    <rPh sb="3" eb="5">
      <t>セイネン</t>
    </rPh>
    <rPh sb="5" eb="7">
      <t>ガッピ</t>
    </rPh>
    <phoneticPr fontId="6"/>
  </si>
  <si>
    <t>満</t>
    <rPh sb="0" eb="1">
      <t>マン</t>
    </rPh>
    <phoneticPr fontId="6"/>
  </si>
  <si>
    <t>月</t>
    <rPh sb="0" eb="1">
      <t>ゲツ</t>
    </rPh>
    <phoneticPr fontId="6"/>
  </si>
  <si>
    <t>（</t>
  </si>
  <si>
    <t>歳</t>
    <rPh sb="0" eb="1">
      <t>サイ</t>
    </rPh>
    <phoneticPr fontId="6"/>
  </si>
  <si>
    <t>）</t>
    <phoneticPr fontId="6"/>
  </si>
  <si>
    <t>代表者の
住所・連絡先</t>
    <rPh sb="0" eb="3">
      <t>ダイヒョウシャ</t>
    </rPh>
    <rPh sb="5" eb="7">
      <t>ジュウショ</t>
    </rPh>
    <rPh sb="8" eb="11">
      <t>レンラクサキ</t>
    </rPh>
    <phoneticPr fontId="2"/>
  </si>
  <si>
    <t>フリガナ</t>
    <phoneticPr fontId="6"/>
  </si>
  <si>
    <t>氏名</t>
    <rPh sb="0" eb="2">
      <t>シメイ</t>
    </rPh>
    <phoneticPr fontId="6"/>
  </si>
  <si>
    <t>年齢</t>
    <rPh sb="0" eb="2">
      <t>ネンレイ</t>
    </rPh>
    <phoneticPr fontId="6"/>
  </si>
  <si>
    <t>現職</t>
    <rPh sb="0" eb="2">
      <t>ゲンショク</t>
    </rPh>
    <phoneticPr fontId="6"/>
  </si>
  <si>
    <t>資格等</t>
    <rPh sb="0" eb="2">
      <t>シカク</t>
    </rPh>
    <rPh sb="2" eb="3">
      <t>トウ</t>
    </rPh>
    <phoneticPr fontId="6"/>
  </si>
  <si>
    <t>代表就任年月日</t>
    <rPh sb="0" eb="2">
      <t>ダイヒョウ</t>
    </rPh>
    <rPh sb="2" eb="4">
      <t>シュウニン</t>
    </rPh>
    <rPh sb="4" eb="7">
      <t>ネンガッピ</t>
    </rPh>
    <phoneticPr fontId="6"/>
  </si>
  <si>
    <t>整備概要</t>
    <rPh sb="0" eb="2">
      <t>セイビ</t>
    </rPh>
    <rPh sb="2" eb="4">
      <t>ガイヨウ</t>
    </rPh>
    <phoneticPr fontId="6"/>
  </si>
  <si>
    <t>Ｅ－Ｍａｉｌアドレス</t>
    <phoneticPr fontId="6"/>
  </si>
  <si>
    <t>住　　所</t>
    <rPh sb="0" eb="1">
      <t>スミ</t>
    </rPh>
    <rPh sb="3" eb="4">
      <t>ショ</t>
    </rPh>
    <phoneticPr fontId="6"/>
  </si>
  <si>
    <t>氏　　名</t>
    <rPh sb="0" eb="1">
      <t>シ</t>
    </rPh>
    <rPh sb="3" eb="4">
      <t>メイ</t>
    </rPh>
    <phoneticPr fontId="6"/>
  </si>
  <si>
    <t>電話番号</t>
    <rPh sb="0" eb="2">
      <t>デンワ</t>
    </rPh>
    <rPh sb="2" eb="4">
      <t>バンゴウ</t>
    </rPh>
    <phoneticPr fontId="6"/>
  </si>
  <si>
    <t>常勤職員</t>
    <rPh sb="0" eb="2">
      <t>ジョウキン</t>
    </rPh>
    <rPh sb="2" eb="4">
      <t>ショクイン</t>
    </rPh>
    <phoneticPr fontId="6"/>
  </si>
  <si>
    <t>非常勤職員
（常勤換算）</t>
    <rPh sb="0" eb="3">
      <t>ヒジョウキン</t>
    </rPh>
    <rPh sb="3" eb="5">
      <t>ショクイン</t>
    </rPh>
    <rPh sb="7" eb="9">
      <t>ジョウキン</t>
    </rPh>
    <rPh sb="9" eb="11">
      <t>カンサン</t>
    </rPh>
    <phoneticPr fontId="6"/>
  </si>
  <si>
    <t>人</t>
    <rPh sb="0" eb="1">
      <t>ニン</t>
    </rPh>
    <phoneticPr fontId="6"/>
  </si>
  <si>
    <t>人</t>
    <rPh sb="0" eb="1">
      <t>ニン</t>
    </rPh>
    <phoneticPr fontId="6"/>
  </si>
  <si>
    <t>教育・保育施設従事歴</t>
    <rPh sb="0" eb="2">
      <t>キョウイク</t>
    </rPh>
    <rPh sb="3" eb="5">
      <t>ホイク</t>
    </rPh>
    <rPh sb="5" eb="7">
      <t>シセツ</t>
    </rPh>
    <rPh sb="7" eb="9">
      <t>ジュウジ</t>
    </rPh>
    <rPh sb="9" eb="10">
      <t>レキ</t>
    </rPh>
    <phoneticPr fontId="6"/>
  </si>
  <si>
    <t>施設名称(仮称)</t>
    <rPh sb="0" eb="2">
      <t>シセツ</t>
    </rPh>
    <rPh sb="2" eb="4">
      <t>メイショウ</t>
    </rPh>
    <rPh sb="5" eb="7">
      <t>カショウ</t>
    </rPh>
    <phoneticPr fontId="6"/>
  </si>
  <si>
    <t>栄養士</t>
    <rPh sb="0" eb="3">
      <t>エイヨウシ</t>
    </rPh>
    <phoneticPr fontId="6"/>
  </si>
  <si>
    <t>養護教諭</t>
    <rPh sb="0" eb="2">
      <t>ヨウゴ</t>
    </rPh>
    <rPh sb="2" eb="4">
      <t>キョウユ</t>
    </rPh>
    <phoneticPr fontId="6"/>
  </si>
  <si>
    <t>看護師</t>
    <rPh sb="0" eb="3">
      <t>カンゴシ</t>
    </rPh>
    <phoneticPr fontId="6"/>
  </si>
  <si>
    <t>保育標準時間対応</t>
    <rPh sb="0" eb="2">
      <t>ホイク</t>
    </rPh>
    <rPh sb="2" eb="4">
      <t>ヒョウジュン</t>
    </rPh>
    <rPh sb="4" eb="6">
      <t>ジカン</t>
    </rPh>
    <rPh sb="6" eb="8">
      <t>タイオウ</t>
    </rPh>
    <phoneticPr fontId="6"/>
  </si>
  <si>
    <t>休けい保育教諭(2・3号利用定員90人以下)</t>
    <rPh sb="0" eb="1">
      <t>キュウ</t>
    </rPh>
    <rPh sb="3" eb="5">
      <t>ホイク</t>
    </rPh>
    <rPh sb="5" eb="7">
      <t>キョウユ</t>
    </rPh>
    <rPh sb="11" eb="12">
      <t>ゴウ</t>
    </rPh>
    <rPh sb="12" eb="14">
      <t>リヨウ</t>
    </rPh>
    <rPh sb="14" eb="16">
      <t>テイイン</t>
    </rPh>
    <rPh sb="18" eb="19">
      <t>ニン</t>
    </rPh>
    <rPh sb="19" eb="21">
      <t>イカ</t>
    </rPh>
    <phoneticPr fontId="6"/>
  </si>
  <si>
    <t>合　　　計</t>
    <rPh sb="0" eb="1">
      <t>ア</t>
    </rPh>
    <rPh sb="4" eb="5">
      <t>ケイ</t>
    </rPh>
    <phoneticPr fontId="6"/>
  </si>
  <si>
    <t>保育教諭等</t>
    <phoneticPr fontId="6"/>
  </si>
  <si>
    <t>人</t>
    <rPh sb="0" eb="1">
      <t>ニン</t>
    </rPh>
    <phoneticPr fontId="6"/>
  </si>
  <si>
    <t>副園長</t>
    <rPh sb="0" eb="3">
      <t>フクエンチョウ</t>
    </rPh>
    <phoneticPr fontId="6"/>
  </si>
  <si>
    <t>施設整備計画書</t>
    <rPh sb="0" eb="2">
      <t>シセツ</t>
    </rPh>
    <rPh sb="2" eb="4">
      <t>セイビ</t>
    </rPh>
    <rPh sb="4" eb="7">
      <t>ケイカクショ</t>
    </rPh>
    <phoneticPr fontId="2"/>
  </si>
  <si>
    <t>様式２</t>
    <rPh sb="0" eb="2">
      <t>ヨウシキ</t>
    </rPh>
    <phoneticPr fontId="6"/>
  </si>
  <si>
    <t>□</t>
    <phoneticPr fontId="6"/>
  </si>
  <si>
    <t>主幹保育教諭等専任化代替</t>
    <rPh sb="0" eb="2">
      <t>シュカン</t>
    </rPh>
    <rPh sb="2" eb="4">
      <t>ホイク</t>
    </rPh>
    <rPh sb="4" eb="6">
      <t>キョウユ</t>
    </rPh>
    <rPh sb="6" eb="7">
      <t>トウ</t>
    </rPh>
    <rPh sb="7" eb="9">
      <t>センニン</t>
    </rPh>
    <rPh sb="9" eb="10">
      <t>カ</t>
    </rPh>
    <rPh sb="10" eb="12">
      <t>ダイタイ</t>
    </rPh>
    <phoneticPr fontId="6"/>
  </si>
  <si>
    <t>構造</t>
    <rPh sb="0" eb="2">
      <t>コウゾウ</t>
    </rPh>
    <phoneticPr fontId="6"/>
  </si>
  <si>
    <t>耐火、準耐火等</t>
    <rPh sb="0" eb="2">
      <t>タイカ</t>
    </rPh>
    <rPh sb="3" eb="4">
      <t>ジュン</t>
    </rPh>
    <rPh sb="4" eb="6">
      <t>タイカ</t>
    </rPh>
    <rPh sb="6" eb="7">
      <t>ナド</t>
    </rPh>
    <phoneticPr fontId="6"/>
  </si>
  <si>
    <t>階数</t>
    <rPh sb="0" eb="2">
      <t>カイスウ</t>
    </rPh>
    <phoneticPr fontId="6"/>
  </si>
  <si>
    <t>設置場所</t>
    <rPh sb="0" eb="2">
      <t>セッチ</t>
    </rPh>
    <rPh sb="2" eb="4">
      <t>バショ</t>
    </rPh>
    <phoneticPr fontId="6"/>
  </si>
  <si>
    <t>※隣接する位置の場合、位置図を添付し、その面積を示すこと。</t>
    <rPh sb="1" eb="3">
      <t>リンセツ</t>
    </rPh>
    <rPh sb="5" eb="7">
      <t>イチ</t>
    </rPh>
    <rPh sb="8" eb="10">
      <t>バアイ</t>
    </rPh>
    <rPh sb="11" eb="14">
      <t>イチズ</t>
    </rPh>
    <rPh sb="15" eb="17">
      <t>テンプ</t>
    </rPh>
    <rPh sb="21" eb="23">
      <t>メンセキ</t>
    </rPh>
    <rPh sb="24" eb="25">
      <t>シメ</t>
    </rPh>
    <phoneticPr fontId="6"/>
  </si>
  <si>
    <t>文化財保護法による規制</t>
    <rPh sb="0" eb="3">
      <t>ブンカザイ</t>
    </rPh>
    <rPh sb="3" eb="6">
      <t>ホゴホウ</t>
    </rPh>
    <rPh sb="9" eb="11">
      <t>キセイ</t>
    </rPh>
    <phoneticPr fontId="6"/>
  </si>
  <si>
    <t>園長</t>
    <rPh sb="0" eb="2">
      <t>エンチョウ</t>
    </rPh>
    <phoneticPr fontId="6"/>
  </si>
  <si>
    <t>主幹保育教諭</t>
    <phoneticPr fontId="6"/>
  </si>
  <si>
    <t>配置人数</t>
    <rPh sb="0" eb="2">
      <t>ハイチ</t>
    </rPh>
    <rPh sb="2" eb="4">
      <t>ニンズ</t>
    </rPh>
    <phoneticPr fontId="6"/>
  </si>
  <si>
    <t>備考</t>
    <rPh sb="0" eb="2">
      <t>ビコウ</t>
    </rPh>
    <phoneticPr fontId="6"/>
  </si>
  <si>
    <t>その他</t>
    <rPh sb="2" eb="3">
      <t>タ</t>
    </rPh>
    <phoneticPr fontId="6"/>
  </si>
  <si>
    <t>事業種別</t>
    <rPh sb="0" eb="2">
      <t>ジギョウ</t>
    </rPh>
    <rPh sb="2" eb="4">
      <t>シュベツ</t>
    </rPh>
    <phoneticPr fontId="6"/>
  </si>
  <si>
    <t>保育教諭</t>
    <rPh sb="0" eb="4">
      <t>ホイクキョウユ</t>
    </rPh>
    <phoneticPr fontId="6"/>
  </si>
  <si>
    <t>平均教育・保育経験年数</t>
    <rPh sb="0" eb="2">
      <t>ヘイキン</t>
    </rPh>
    <rPh sb="2" eb="4">
      <t>キョウイク</t>
    </rPh>
    <rPh sb="5" eb="7">
      <t>ホイク</t>
    </rPh>
    <rPh sb="7" eb="9">
      <t>ケイケン</t>
    </rPh>
    <rPh sb="9" eb="11">
      <t>ネンスウ</t>
    </rPh>
    <phoneticPr fontId="6"/>
  </si>
  <si>
    <t>副園長・教頭</t>
    <rPh sb="0" eb="3">
      <t>フクエンチョウ</t>
    </rPh>
    <rPh sb="4" eb="6">
      <t>キョウトウ</t>
    </rPh>
    <phoneticPr fontId="6"/>
  </si>
  <si>
    <t>３年以上の教育・保育経験者数の割合</t>
    <rPh sb="1" eb="2">
      <t>ネン</t>
    </rPh>
    <rPh sb="2" eb="4">
      <t>イジョウ</t>
    </rPh>
    <rPh sb="5" eb="7">
      <t>キョウイク</t>
    </rPh>
    <rPh sb="8" eb="10">
      <t>ホイク</t>
    </rPh>
    <rPh sb="10" eb="12">
      <t>ケイケン</t>
    </rPh>
    <rPh sb="12" eb="13">
      <t>シャ</t>
    </rPh>
    <rPh sb="13" eb="14">
      <t>スウ</t>
    </rPh>
    <rPh sb="15" eb="17">
      <t>ワリアイ</t>
    </rPh>
    <phoneticPr fontId="6"/>
  </si>
  <si>
    <t>５年以上の教育・保育経験者数</t>
    <phoneticPr fontId="6"/>
  </si>
  <si>
    <t>送迎用駐車場台数</t>
    <rPh sb="0" eb="3">
      <t>ソウゲイヨウ</t>
    </rPh>
    <rPh sb="3" eb="6">
      <t>チュウシャジョウ</t>
    </rPh>
    <rPh sb="6" eb="8">
      <t>ダイスウ</t>
    </rPh>
    <phoneticPr fontId="6"/>
  </si>
  <si>
    <t>集団給食、アレルギー食対応、離乳食の経験を有する者の数</t>
    <rPh sb="0" eb="2">
      <t>シュウダン</t>
    </rPh>
    <rPh sb="2" eb="4">
      <t>キュウショク</t>
    </rPh>
    <rPh sb="10" eb="11">
      <t>ショク</t>
    </rPh>
    <rPh sb="11" eb="13">
      <t>タイオウ</t>
    </rPh>
    <rPh sb="14" eb="17">
      <t>リニュウショク</t>
    </rPh>
    <rPh sb="18" eb="20">
      <t>ケイケン</t>
    </rPh>
    <rPh sb="21" eb="22">
      <t>ユウ</t>
    </rPh>
    <rPh sb="24" eb="25">
      <t>モノ</t>
    </rPh>
    <rPh sb="26" eb="27">
      <t>カズ</t>
    </rPh>
    <phoneticPr fontId="6"/>
  </si>
  <si>
    <t>14．教育・保育の期間及び時間</t>
    <rPh sb="3" eb="5">
      <t>キョウイク</t>
    </rPh>
    <rPh sb="6" eb="8">
      <t>ホイク</t>
    </rPh>
    <rPh sb="9" eb="11">
      <t>キカン</t>
    </rPh>
    <rPh sb="11" eb="12">
      <t>オヨ</t>
    </rPh>
    <rPh sb="13" eb="15">
      <t>ジカン</t>
    </rPh>
    <phoneticPr fontId="2"/>
  </si>
  <si>
    <t>※1　乳児室とほふく室を分けていない場合は、満2歳未満のほふくしない園児に係る面積を計上すること。</t>
    <rPh sb="3" eb="5">
      <t>ニュウジ</t>
    </rPh>
    <rPh sb="5" eb="6">
      <t>シツ</t>
    </rPh>
    <rPh sb="10" eb="11">
      <t>シツ</t>
    </rPh>
    <rPh sb="12" eb="13">
      <t>ワ</t>
    </rPh>
    <rPh sb="18" eb="20">
      <t>バアイ</t>
    </rPh>
    <rPh sb="22" eb="23">
      <t>マン</t>
    </rPh>
    <rPh sb="24" eb="25">
      <t>サイ</t>
    </rPh>
    <rPh sb="25" eb="27">
      <t>ミマン</t>
    </rPh>
    <rPh sb="34" eb="36">
      <t>エンジ</t>
    </rPh>
    <rPh sb="37" eb="38">
      <t>カカ</t>
    </rPh>
    <rPh sb="39" eb="41">
      <t>メンセキ</t>
    </rPh>
    <rPh sb="42" eb="44">
      <t>ケイジョウ</t>
    </rPh>
    <phoneticPr fontId="6"/>
  </si>
  <si>
    <t>※2　乳児室とほふく室を分けていない場合は、満2歳未満のほふくする園児に係る面積を計上すること。</t>
    <rPh sb="3" eb="5">
      <t>ニュウジ</t>
    </rPh>
    <rPh sb="5" eb="6">
      <t>シツ</t>
    </rPh>
    <rPh sb="10" eb="11">
      <t>シツ</t>
    </rPh>
    <rPh sb="12" eb="13">
      <t>ワ</t>
    </rPh>
    <rPh sb="18" eb="20">
      <t>バアイ</t>
    </rPh>
    <rPh sb="22" eb="23">
      <t>マン</t>
    </rPh>
    <rPh sb="24" eb="25">
      <t>サイ</t>
    </rPh>
    <rPh sb="25" eb="27">
      <t>ミマン</t>
    </rPh>
    <rPh sb="33" eb="35">
      <t>エンジ</t>
    </rPh>
    <rPh sb="36" eb="37">
      <t>カカ</t>
    </rPh>
    <rPh sb="38" eb="40">
      <t>メンセキ</t>
    </rPh>
    <rPh sb="41" eb="43">
      <t>ケイジョウ</t>
    </rPh>
    <phoneticPr fontId="6"/>
  </si>
  <si>
    <t>※事業者において施設・設備、職員配置基準等を精査し、最低基準を上回るように作成すること。</t>
    <rPh sb="1" eb="4">
      <t>ジギョウシャ</t>
    </rPh>
    <rPh sb="8" eb="10">
      <t>シセツ</t>
    </rPh>
    <rPh sb="11" eb="13">
      <t>セツビ</t>
    </rPh>
    <rPh sb="14" eb="16">
      <t>ショクイン</t>
    </rPh>
    <rPh sb="16" eb="18">
      <t>ハイチ</t>
    </rPh>
    <rPh sb="18" eb="20">
      <t>キジュン</t>
    </rPh>
    <rPh sb="20" eb="21">
      <t>ナド</t>
    </rPh>
    <rPh sb="22" eb="24">
      <t>セイサ</t>
    </rPh>
    <rPh sb="26" eb="28">
      <t>サイテイ</t>
    </rPh>
    <rPh sb="28" eb="30">
      <t>キジュン</t>
    </rPh>
    <rPh sb="31" eb="33">
      <t>ウワマワ</t>
    </rPh>
    <rPh sb="37" eb="39">
      <t>サクセイ</t>
    </rPh>
    <phoneticPr fontId="6"/>
  </si>
  <si>
    <t>障がい児保育事業</t>
    <phoneticPr fontId="6"/>
  </si>
  <si>
    <t>一時預かり事業</t>
    <phoneticPr fontId="6"/>
  </si>
  <si>
    <t>延長保育事業</t>
    <phoneticPr fontId="6"/>
  </si>
  <si>
    <t>預かり保育事業</t>
    <phoneticPr fontId="6"/>
  </si>
  <si>
    <t>乳児等通園支援事業</t>
    <phoneticPr fontId="6"/>
  </si>
  <si>
    <t>※就学前の子どもに関する教育、保育等の総合的な提供の推進に関する法律(平成18年法律第77号)及び関係政省令にある職員配置・資格に関する規定及び滋賀県就学前の子どもに関する教育、保育等の総合的な提供の推進に関する法律に基づく幼保連携型認定こども園の設備および運営に関する基準を定める条例（平成26年滋賀県条例第72号）にある職員配置基準に関する規定を参照すること。
※①配置職員数においては、上記法令及び条例に規定する必置の職種及び保育教諭等の配置基準のほか、子ども・子育て支援法（平成24年8月法律第65号）第27条第1項に規定する施設型給付費に含まれる職員構成や配置及び各施設において実施する事業に必要な職員配置等に留意すること。
※②予定児童数の合計は5．の認可定員と一致させること。</t>
    <rPh sb="39" eb="40">
      <t>ネン</t>
    </rPh>
    <rPh sb="47" eb="48">
      <t>オヨ</t>
    </rPh>
    <rPh sb="49" eb="51">
      <t>カンケイ</t>
    </rPh>
    <rPh sb="51" eb="54">
      <t>セイショウレイ</t>
    </rPh>
    <rPh sb="57" eb="59">
      <t>ショクイン</t>
    </rPh>
    <rPh sb="59" eb="61">
      <t>ハイチ</t>
    </rPh>
    <rPh sb="62" eb="64">
      <t>シカク</t>
    </rPh>
    <rPh sb="65" eb="66">
      <t>カン</t>
    </rPh>
    <rPh sb="68" eb="70">
      <t>キテイ</t>
    </rPh>
    <rPh sb="70" eb="71">
      <t>オヨ</t>
    </rPh>
    <rPh sb="149" eb="151">
      <t>シガ</t>
    </rPh>
    <rPh sb="151" eb="152">
      <t>ケン</t>
    </rPh>
    <rPh sb="169" eb="170">
      <t>カン</t>
    </rPh>
    <rPh sb="172" eb="174">
      <t>キテイ</t>
    </rPh>
    <rPh sb="187" eb="189">
      <t>ショクイン</t>
    </rPh>
    <rPh sb="189" eb="190">
      <t>スウ</t>
    </rPh>
    <rPh sb="198" eb="200">
      <t>ホウレイ</t>
    </rPh>
    <rPh sb="200" eb="201">
      <t>オヨ</t>
    </rPh>
    <rPh sb="202" eb="204">
      <t>ジョウレイ</t>
    </rPh>
    <rPh sb="218" eb="220">
      <t>キョウユ</t>
    </rPh>
    <rPh sb="220" eb="221">
      <t>トウ</t>
    </rPh>
    <rPh sb="267" eb="269">
      <t>シセツ</t>
    </rPh>
    <rPh sb="269" eb="270">
      <t>ガタ</t>
    </rPh>
    <rPh sb="270" eb="272">
      <t>キュウフ</t>
    </rPh>
    <phoneticPr fontId="6"/>
  </si>
  <si>
    <t>必要な
保育教諭等数</t>
    <rPh sb="0" eb="2">
      <t>ヒツヨウ</t>
    </rPh>
    <rPh sb="4" eb="6">
      <t>ホイク</t>
    </rPh>
    <rPh sb="6" eb="8">
      <t>キョウユ</t>
    </rPh>
    <rPh sb="8" eb="9">
      <t>トウ</t>
    </rPh>
    <rPh sb="9" eb="10">
      <t>スウ</t>
    </rPh>
    <phoneticPr fontId="6"/>
  </si>
  <si>
    <t>1．事業者</t>
    <rPh sb="2" eb="5">
      <t>ジギョウシャ</t>
    </rPh>
    <phoneticPr fontId="2"/>
  </si>
  <si>
    <t>2．施設名称・構造等</t>
    <rPh sb="2" eb="4">
      <t>シセツ</t>
    </rPh>
    <rPh sb="4" eb="6">
      <t>メイショウ</t>
    </rPh>
    <rPh sb="7" eb="9">
      <t>コウゾウ</t>
    </rPh>
    <rPh sb="9" eb="10">
      <t>ナド</t>
    </rPh>
    <phoneticPr fontId="6"/>
  </si>
  <si>
    <t>3．認可定員等</t>
    <rPh sb="2" eb="4">
      <t>ニンカ</t>
    </rPh>
    <rPh sb="4" eb="6">
      <t>テイイン</t>
    </rPh>
    <rPh sb="6" eb="7">
      <t>トウ</t>
    </rPh>
    <phoneticPr fontId="2"/>
  </si>
  <si>
    <t>4．整備計画</t>
    <rPh sb="2" eb="4">
      <t>セイビ</t>
    </rPh>
    <rPh sb="4" eb="6">
      <t>ケイカク</t>
    </rPh>
    <phoneticPr fontId="6"/>
  </si>
  <si>
    <t>5．園舎</t>
    <rPh sb="2" eb="3">
      <t>エン</t>
    </rPh>
    <rPh sb="3" eb="4">
      <t>シャ</t>
    </rPh>
    <phoneticPr fontId="6"/>
  </si>
  <si>
    <t>6．施設・設備</t>
    <rPh sb="2" eb="4">
      <t>シセツ</t>
    </rPh>
    <rPh sb="5" eb="7">
      <t>セツビ</t>
    </rPh>
    <phoneticPr fontId="6"/>
  </si>
  <si>
    <t>7．園庭</t>
    <rPh sb="2" eb="4">
      <t>エンテイ</t>
    </rPh>
    <phoneticPr fontId="6"/>
  </si>
  <si>
    <t>8．組織体制図</t>
    <rPh sb="2" eb="4">
      <t>ソシキ</t>
    </rPh>
    <rPh sb="4" eb="6">
      <t>タイセイ</t>
    </rPh>
    <rPh sb="6" eb="7">
      <t>ズ</t>
    </rPh>
    <phoneticPr fontId="6"/>
  </si>
  <si>
    <t>9．職員の経験等</t>
    <phoneticPr fontId="6"/>
  </si>
  <si>
    <t>10．職　員　配　置</t>
    <rPh sb="3" eb="4">
      <t>ショク</t>
    </rPh>
    <rPh sb="5" eb="6">
      <t>イン</t>
    </rPh>
    <rPh sb="7" eb="8">
      <t>ハイ</t>
    </rPh>
    <rPh sb="9" eb="10">
      <t>チ</t>
    </rPh>
    <phoneticPr fontId="2"/>
  </si>
  <si>
    <t>11.その他保育士配置</t>
    <rPh sb="5" eb="6">
      <t>タ</t>
    </rPh>
    <phoneticPr fontId="6"/>
  </si>
  <si>
    <t>12．担当者連絡先</t>
    <rPh sb="3" eb="6">
      <t>タントウシャ</t>
    </rPh>
    <rPh sb="6" eb="9">
      <t>レンラクサキ</t>
    </rPh>
    <phoneticPr fontId="6"/>
  </si>
  <si>
    <t>乳児等通園支援室</t>
    <rPh sb="7" eb="8">
      <t>シツ</t>
    </rPh>
    <phoneticPr fontId="6"/>
  </si>
  <si>
    <t>月額賃料(管理費含む)</t>
    <rPh sb="0" eb="2">
      <t>ゲツガク</t>
    </rPh>
    <rPh sb="2" eb="4">
      <t>チンリョウ</t>
    </rPh>
    <rPh sb="5" eb="8">
      <t>カンリヒ</t>
    </rPh>
    <rPh sb="8" eb="9">
      <t>フク</t>
    </rPh>
    <phoneticPr fontId="6"/>
  </si>
  <si>
    <t>年程度</t>
    <rPh sb="0" eb="1">
      <t>ネン</t>
    </rPh>
    <rPh sb="1" eb="3">
      <t>テイド</t>
    </rPh>
    <phoneticPr fontId="6"/>
  </si>
  <si>
    <t>人以上</t>
    <rPh sb="0" eb="1">
      <t>ニン</t>
    </rPh>
    <rPh sb="1" eb="3">
      <t>イジョウ</t>
    </rPh>
    <phoneticPr fontId="6"/>
  </si>
  <si>
    <t>人</t>
    <rPh sb="0" eb="1">
      <t>ヒト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</si>
</sst>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 &quot;人&quot;;[Red]\-#,##0"/>
    <numFmt numFmtId="178" formatCode="0.00_ "/>
    <numFmt numFmtId="179" formatCode="0.00_);[Red]\(0.00\)"/>
  </numFmts>
  <fonts count="25" x14ac:knownFonts="1">
    <font>
      <sz val="11"/>
      <color theme="1"/>
      <name val="ＭＳ Ｐゴシック"/>
      <family val="2"/>
      <charset val="128"/>
      <scheme val="minor"/>
    </font>
    <font>
      <b/>
      <sz val="16"/>
      <color theme="1"/>
      <name val="ＭＳ 明朝"/>
      <family val="1"/>
      <charset val="128"/>
    </font>
    <font>
      <sz val="6"/>
      <name val="ＭＳ Ｐゴシック"/>
      <family val="2"/>
      <charset val="128"/>
      <scheme val="minor"/>
    </font>
    <font>
      <sz val="9"/>
      <color theme="1"/>
      <name val="ＭＳ 明朝"/>
      <family val="1"/>
      <charset val="128"/>
    </font>
    <font>
      <sz val="11"/>
      <color theme="1"/>
      <name val="ＭＳ Ｐゴシック"/>
      <family val="2"/>
      <charset val="128"/>
      <scheme val="minor"/>
    </font>
    <font>
      <b/>
      <sz val="9"/>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11"/>
      <name val="ＭＳ Ｐゴシック"/>
      <family val="3"/>
      <charset val="128"/>
    </font>
    <font>
      <sz val="7"/>
      <name val="ＭＳ Ｐ明朝"/>
      <family val="1"/>
      <charset val="128"/>
    </font>
    <font>
      <sz val="10"/>
      <name val="ＭＳ Ｐ明朝"/>
      <family val="1"/>
      <charset val="128"/>
    </font>
    <font>
      <sz val="9"/>
      <name val="ＭＳ 明朝"/>
      <family val="1"/>
      <charset val="128"/>
    </font>
    <font>
      <b/>
      <sz val="9"/>
      <name val="ＭＳ 明朝"/>
      <family val="1"/>
      <charset val="128"/>
    </font>
    <font>
      <b/>
      <sz val="9"/>
      <color theme="1"/>
      <name val="ＭＳ 明朝"/>
      <family val="1"/>
      <charset val="128"/>
    </font>
    <font>
      <b/>
      <sz val="10"/>
      <name val="ＭＳ Ｐ明朝"/>
      <family val="1"/>
      <charset val="128"/>
    </font>
    <font>
      <b/>
      <sz val="8"/>
      <name val="ＭＳ Ｐ明朝"/>
      <family val="1"/>
      <charset val="128"/>
    </font>
    <font>
      <sz val="9"/>
      <name val="ＭＳ Ｐゴシック"/>
      <family val="3"/>
      <charset val="128"/>
    </font>
    <font>
      <sz val="9"/>
      <color rgb="FFFF0000"/>
      <name val="ＭＳ Ｐ明朝"/>
      <family val="1"/>
      <charset val="128"/>
    </font>
    <font>
      <sz val="6"/>
      <name val="ＭＳ Ｐ明朝"/>
      <family val="1"/>
      <charset val="128"/>
    </font>
    <font>
      <sz val="9"/>
      <color theme="1"/>
      <name val="ＭＳ Ｐ明朝"/>
      <family val="1"/>
      <charset val="128"/>
    </font>
    <font>
      <b/>
      <sz val="11"/>
      <color theme="1"/>
      <name val="ＭＳ Ｐゴシック"/>
      <family val="2"/>
      <charset val="128"/>
      <scheme val="minor"/>
    </font>
    <font>
      <b/>
      <sz val="9"/>
      <color rgb="FFFF0000"/>
      <name val="ＭＳ 明朝"/>
      <family val="1"/>
      <charset val="128"/>
    </font>
    <font>
      <b/>
      <sz val="9"/>
      <name val="ＭＳ Ｐ明朝"/>
      <family val="1"/>
      <charset val="128"/>
    </font>
    <font>
      <sz val="11"/>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69">
    <border>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4" fillId="0" borderId="0" applyFont="0" applyFill="0" applyBorder="0" applyAlignment="0" applyProtection="0">
      <alignment vertical="center"/>
    </xf>
    <xf numFmtId="0" fontId="9" fillId="0" borderId="0"/>
  </cellStyleXfs>
  <cellXfs count="744">
    <xf numFmtId="0" fontId="0" fillId="0" borderId="0" xfId="0">
      <alignment vertical="center"/>
    </xf>
    <xf numFmtId="49" fontId="3" fillId="0" borderId="0" xfId="0" applyNumberFormat="1" applyFont="1" applyAlignment="1">
      <alignment horizontal="center" vertical="center" shrinkToFit="1"/>
    </xf>
    <xf numFmtId="49" fontId="3" fillId="0" borderId="0" xfId="0" applyNumberFormat="1" applyFont="1" applyAlignment="1">
      <alignment horizontal="center" vertical="center" shrinkToFit="1"/>
    </xf>
    <xf numFmtId="49" fontId="3" fillId="0" borderId="0" xfId="0" applyNumberFormat="1" applyFont="1" applyAlignment="1">
      <alignment vertical="center"/>
    </xf>
    <xf numFmtId="49" fontId="3" fillId="0" borderId="0" xfId="0" applyNumberFormat="1" applyFont="1" applyAlignment="1">
      <alignment horizontal="left" vertical="center"/>
    </xf>
    <xf numFmtId="49" fontId="3" fillId="0" borderId="3" xfId="0" applyNumberFormat="1" applyFont="1" applyBorder="1" applyAlignment="1">
      <alignment vertical="center"/>
    </xf>
    <xf numFmtId="49" fontId="3" fillId="0" borderId="4" xfId="0" applyNumberFormat="1" applyFont="1" applyBorder="1" applyAlignment="1">
      <alignment vertical="center"/>
    </xf>
    <xf numFmtId="49" fontId="3" fillId="0" borderId="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3" borderId="0" xfId="0" applyNumberFormat="1" applyFont="1" applyFill="1" applyBorder="1" applyAlignment="1">
      <alignment horizontal="distributed" vertical="center" justifyLastLine="1"/>
    </xf>
    <xf numFmtId="49" fontId="3" fillId="3" borderId="0" xfId="0" applyNumberFormat="1" applyFont="1" applyFill="1" applyBorder="1" applyAlignment="1">
      <alignment horizontal="left" vertical="center" indent="1" shrinkToFit="1"/>
    </xf>
    <xf numFmtId="49" fontId="3" fillId="3" borderId="0" xfId="0" applyNumberFormat="1" applyFont="1" applyFill="1" applyBorder="1" applyAlignment="1">
      <alignment vertical="center"/>
    </xf>
    <xf numFmtId="49" fontId="3" fillId="3" borderId="0" xfId="0" applyNumberFormat="1" applyFont="1" applyFill="1" applyBorder="1" applyAlignment="1">
      <alignment horizontal="center" vertical="center" shrinkToFit="1"/>
    </xf>
    <xf numFmtId="0" fontId="0" fillId="3" borderId="0" xfId="0" applyFill="1" applyBorder="1">
      <alignment vertical="center"/>
    </xf>
    <xf numFmtId="0" fontId="7" fillId="0" borderId="0" xfId="0" applyFont="1" applyAlignment="1">
      <alignment vertical="center"/>
    </xf>
    <xf numFmtId="40" fontId="5" fillId="0" borderId="0" xfId="1" applyNumberFormat="1"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Border="1" applyAlignment="1">
      <alignment vertical="center"/>
    </xf>
    <xf numFmtId="0" fontId="8" fillId="0" borderId="0" xfId="0" applyFont="1" applyBorder="1" applyAlignment="1">
      <alignment vertical="top" wrapText="1"/>
    </xf>
    <xf numFmtId="49" fontId="3" fillId="0" borderId="0"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0" fontId="12" fillId="0" borderId="0" xfId="0" applyFont="1" applyAlignment="1">
      <alignment vertical="center"/>
    </xf>
    <xf numFmtId="0" fontId="7" fillId="2" borderId="20" xfId="0" applyFont="1" applyFill="1" applyBorder="1" applyAlignment="1">
      <alignment horizontal="center" vertical="center"/>
    </xf>
    <xf numFmtId="49" fontId="3" fillId="0" borderId="0" xfId="0" applyNumberFormat="1" applyFont="1" applyAlignment="1">
      <alignment horizontal="center" vertical="center" shrinkToFit="1"/>
    </xf>
    <xf numFmtId="0" fontId="7" fillId="2" borderId="12" xfId="0" applyFont="1" applyFill="1" applyBorder="1" applyAlignment="1">
      <alignment horizontal="center" vertical="center"/>
    </xf>
    <xf numFmtId="0" fontId="7" fillId="0" borderId="3" xfId="0" applyFont="1" applyBorder="1" applyAlignment="1">
      <alignment vertical="center"/>
    </xf>
    <xf numFmtId="0" fontId="5" fillId="0" borderId="0" xfId="0" applyFont="1" applyBorder="1" applyAlignment="1">
      <alignment horizontal="center" vertical="center"/>
    </xf>
    <xf numFmtId="0" fontId="0" fillId="0" borderId="0" xfId="0"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vertical="center"/>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shrinkToFit="1"/>
    </xf>
    <xf numFmtId="0" fontId="0" fillId="0" borderId="0" xfId="0" applyFill="1" applyBorder="1">
      <alignment vertical="center"/>
    </xf>
    <xf numFmtId="49" fontId="3" fillId="0" borderId="6" xfId="0" applyNumberFormat="1" applyFont="1" applyFill="1" applyBorder="1" applyAlignment="1">
      <alignment vertical="center"/>
    </xf>
    <xf numFmtId="49" fontId="3"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shrinkToFit="1"/>
    </xf>
    <xf numFmtId="0" fontId="12" fillId="0" borderId="6" xfId="0" applyFont="1" applyFill="1" applyBorder="1" applyAlignment="1">
      <alignment vertical="center"/>
    </xf>
    <xf numFmtId="0" fontId="12" fillId="0" borderId="4" xfId="0" applyFont="1" applyBorder="1" applyAlignment="1">
      <alignment vertical="center"/>
    </xf>
    <xf numFmtId="0" fontId="7" fillId="2" borderId="22" xfId="0" applyFont="1" applyFill="1" applyBorder="1" applyAlignment="1">
      <alignment horizontal="center" vertical="center"/>
    </xf>
    <xf numFmtId="0" fontId="7" fillId="3" borderId="0" xfId="0" applyFont="1" applyFill="1" applyBorder="1" applyAlignment="1">
      <alignment horizontal="center" vertical="center"/>
    </xf>
    <xf numFmtId="0" fontId="8" fillId="0" borderId="3" xfId="0" applyFont="1" applyBorder="1" applyAlignment="1">
      <alignment vertical="top" wrapText="1"/>
    </xf>
    <xf numFmtId="49" fontId="3" fillId="3" borderId="0" xfId="0" applyNumberFormat="1" applyFont="1" applyFill="1" applyAlignment="1">
      <alignment horizontal="left" vertical="center"/>
    </xf>
    <xf numFmtId="49" fontId="3" fillId="3" borderId="0" xfId="0" applyNumberFormat="1" applyFont="1" applyFill="1" applyAlignment="1">
      <alignment horizontal="center" vertical="center" shrinkToFit="1"/>
    </xf>
    <xf numFmtId="0" fontId="0" fillId="3" borderId="0" xfId="0" applyFill="1">
      <alignment vertical="center"/>
    </xf>
    <xf numFmtId="0" fontId="7" fillId="3" borderId="0" xfId="0" applyFont="1" applyFill="1" applyAlignment="1">
      <alignment vertical="center"/>
    </xf>
    <xf numFmtId="40" fontId="5" fillId="3" borderId="0" xfId="1" applyNumberFormat="1" applyFont="1" applyFill="1" applyBorder="1" applyAlignment="1">
      <alignment horizontal="center" vertical="center"/>
    </xf>
    <xf numFmtId="0" fontId="5" fillId="3" borderId="0" xfId="0" applyFont="1" applyFill="1" applyBorder="1" applyAlignment="1">
      <alignment vertical="center"/>
    </xf>
    <xf numFmtId="0" fontId="7" fillId="3" borderId="0" xfId="0" applyFont="1" applyFill="1" applyBorder="1" applyAlignment="1">
      <alignment vertical="center"/>
    </xf>
    <xf numFmtId="0" fontId="7" fillId="3" borderId="0" xfId="0" applyFont="1" applyFill="1" applyBorder="1" applyAlignment="1">
      <alignment horizontal="left" vertical="center"/>
    </xf>
    <xf numFmtId="49" fontId="3" fillId="0" borderId="0" xfId="0" applyNumberFormat="1" applyFont="1" applyAlignment="1">
      <alignment horizontal="center" vertical="center" shrinkToFit="1"/>
    </xf>
    <xf numFmtId="49" fontId="3" fillId="2" borderId="0"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0" borderId="0"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0" xfId="0" applyNumberFormat="1" applyFont="1" applyFill="1" applyAlignment="1">
      <alignment horizontal="left" vertical="center"/>
    </xf>
    <xf numFmtId="0" fontId="11" fillId="0" borderId="0" xfId="0" applyFont="1" applyFill="1" applyBorder="1" applyAlignment="1">
      <alignment horizontal="center" vertical="center"/>
    </xf>
    <xf numFmtId="0" fontId="8" fillId="0" borderId="0" xfId="0" applyFont="1" applyFill="1" applyBorder="1" applyAlignment="1">
      <alignment vertical="top" wrapText="1"/>
    </xf>
    <xf numFmtId="0" fontId="8" fillId="0" borderId="0" xfId="0" applyFont="1" applyFill="1" applyBorder="1" applyAlignment="1">
      <alignment horizontal="center" vertical="center" wrapText="1"/>
    </xf>
    <xf numFmtId="0" fontId="0" fillId="0" borderId="0" xfId="0" applyFill="1">
      <alignment vertical="center"/>
    </xf>
    <xf numFmtId="49"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shrinkToFit="1"/>
    </xf>
    <xf numFmtId="49" fontId="3" fillId="2" borderId="15"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shrinkToFit="1"/>
    </xf>
    <xf numFmtId="49" fontId="3" fillId="0" borderId="0" xfId="0" applyNumberFormat="1" applyFont="1" applyAlignment="1">
      <alignment horizontal="left" vertical="center"/>
    </xf>
    <xf numFmtId="49" fontId="3" fillId="2" borderId="14"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shrinkToFit="1"/>
    </xf>
    <xf numFmtId="49" fontId="3" fillId="2" borderId="0" xfId="0" applyNumberFormat="1" applyFont="1" applyFill="1" applyAlignment="1">
      <alignment horizontal="center" vertical="center" shrinkToFit="1"/>
    </xf>
    <xf numFmtId="0" fontId="14" fillId="2" borderId="3" xfId="0" applyNumberFormat="1" applyFont="1" applyFill="1" applyBorder="1" applyAlignment="1">
      <alignment horizontal="center" vertical="center" shrinkToFit="1"/>
    </xf>
    <xf numFmtId="49" fontId="3" fillId="2" borderId="4" xfId="0" applyNumberFormat="1" applyFont="1" applyFill="1" applyBorder="1" applyAlignment="1">
      <alignment vertical="center"/>
    </xf>
    <xf numFmtId="49" fontId="3" fillId="2" borderId="15" xfId="0" applyNumberFormat="1" applyFont="1" applyFill="1" applyBorder="1" applyAlignment="1">
      <alignment vertical="center"/>
    </xf>
    <xf numFmtId="49" fontId="3" fillId="2" borderId="0" xfId="0" applyNumberFormat="1" applyFont="1" applyFill="1" applyAlignment="1">
      <alignment horizontal="center" vertical="center" shrinkToFit="1"/>
    </xf>
    <xf numFmtId="49" fontId="3" fillId="2" borderId="0" xfId="0" applyNumberFormat="1" applyFont="1" applyFill="1" applyBorder="1" applyAlignment="1">
      <alignment vertical="center"/>
    </xf>
    <xf numFmtId="0" fontId="12" fillId="2" borderId="0" xfId="0" applyFont="1" applyFill="1" applyBorder="1" applyAlignment="1">
      <alignment vertical="center"/>
    </xf>
    <xf numFmtId="0" fontId="12" fillId="2" borderId="0" xfId="0" applyFont="1" applyFill="1" applyBorder="1" applyAlignment="1">
      <alignment horizontal="center" vertical="center"/>
    </xf>
    <xf numFmtId="177" fontId="13" fillId="2" borderId="0" xfId="0" applyNumberFormat="1" applyFont="1" applyFill="1" applyBorder="1" applyAlignment="1">
      <alignment vertical="center"/>
    </xf>
    <xf numFmtId="0" fontId="13" fillId="2" borderId="0" xfId="0" applyFont="1" applyFill="1" applyBorder="1" applyAlignment="1">
      <alignment vertical="center"/>
    </xf>
    <xf numFmtId="0" fontId="13" fillId="2" borderId="15" xfId="0" applyFont="1" applyFill="1" applyBorder="1" applyAlignment="1">
      <alignment vertical="center"/>
    </xf>
    <xf numFmtId="0" fontId="13" fillId="2" borderId="0" xfId="0" applyFont="1" applyFill="1" applyBorder="1" applyAlignment="1">
      <alignment horizontal="center" vertical="center"/>
    </xf>
    <xf numFmtId="49" fontId="3" fillId="2" borderId="5" xfId="0" applyNumberFormat="1" applyFont="1" applyFill="1" applyBorder="1" applyAlignment="1">
      <alignment horizontal="left" vertical="center"/>
    </xf>
    <xf numFmtId="0" fontId="14" fillId="3" borderId="60" xfId="0" applyNumberFormat="1" applyFont="1" applyFill="1" applyBorder="1" applyAlignment="1">
      <alignment horizontal="center" vertical="center"/>
    </xf>
    <xf numFmtId="0" fontId="12" fillId="2" borderId="3" xfId="0" applyFont="1" applyFill="1" applyBorder="1" applyAlignment="1">
      <alignment vertical="center"/>
    </xf>
    <xf numFmtId="177" fontId="13" fillId="2" borderId="3" xfId="1" applyNumberFormat="1" applyFont="1" applyFill="1" applyBorder="1" applyAlignment="1">
      <alignment vertical="center"/>
    </xf>
    <xf numFmtId="0" fontId="12" fillId="2" borderId="3" xfId="0" applyFont="1" applyFill="1" applyBorder="1" applyAlignment="1">
      <alignment horizontal="center" vertical="center"/>
    </xf>
    <xf numFmtId="4" fontId="12" fillId="2" borderId="3" xfId="0" applyNumberFormat="1" applyFont="1" applyFill="1" applyBorder="1" applyAlignment="1">
      <alignment vertical="center"/>
    </xf>
    <xf numFmtId="49" fontId="3" fillId="2" borderId="3" xfId="0" applyNumberFormat="1" applyFont="1" applyFill="1" applyBorder="1" applyAlignment="1">
      <alignment vertical="center"/>
    </xf>
    <xf numFmtId="177" fontId="13" fillId="2" borderId="3" xfId="1" applyNumberFormat="1" applyFont="1" applyFill="1" applyBorder="1" applyAlignment="1">
      <alignment horizontal="center" vertical="center"/>
    </xf>
    <xf numFmtId="177" fontId="13" fillId="2" borderId="4" xfId="1" applyNumberFormat="1" applyFont="1" applyFill="1" applyBorder="1" applyAlignment="1">
      <alignment vertical="center"/>
    </xf>
    <xf numFmtId="177" fontId="13" fillId="2" borderId="0" xfId="1" applyNumberFormat="1" applyFont="1" applyFill="1" applyBorder="1" applyAlignment="1">
      <alignment vertical="center"/>
    </xf>
    <xf numFmtId="0" fontId="3" fillId="2" borderId="0" xfId="0" applyNumberFormat="1" applyFont="1" applyFill="1" applyBorder="1" applyAlignment="1">
      <alignment horizontal="center" vertical="center"/>
    </xf>
    <xf numFmtId="4" fontId="12" fillId="2" borderId="0" xfId="0" applyNumberFormat="1" applyFont="1" applyFill="1" applyBorder="1" applyAlignment="1">
      <alignment vertical="center"/>
    </xf>
    <xf numFmtId="177" fontId="13" fillId="2" borderId="0" xfId="1" applyNumberFormat="1" applyFont="1" applyFill="1" applyBorder="1" applyAlignment="1">
      <alignment horizontal="center" vertical="center"/>
    </xf>
    <xf numFmtId="177" fontId="13" fillId="2" borderId="15" xfId="1" applyNumberFormat="1" applyFont="1" applyFill="1" applyBorder="1" applyAlignment="1">
      <alignment vertical="center"/>
    </xf>
    <xf numFmtId="0" fontId="12" fillId="2" borderId="1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6" xfId="0" applyFont="1" applyFill="1" applyBorder="1" applyAlignment="1">
      <alignment horizontal="center" vertical="center"/>
    </xf>
    <xf numFmtId="49" fontId="3" fillId="2" borderId="6" xfId="0" applyNumberFormat="1" applyFont="1" applyFill="1" applyBorder="1" applyAlignment="1">
      <alignment vertical="center"/>
    </xf>
    <xf numFmtId="177" fontId="13" fillId="2" borderId="6" xfId="1" applyNumberFormat="1" applyFont="1" applyFill="1" applyBorder="1" applyAlignment="1">
      <alignment horizontal="center" vertical="center"/>
    </xf>
    <xf numFmtId="177" fontId="13" fillId="2" borderId="6" xfId="1" applyNumberFormat="1" applyFont="1" applyFill="1" applyBorder="1" applyAlignment="1">
      <alignment vertical="center"/>
    </xf>
    <xf numFmtId="49" fontId="3" fillId="2" borderId="2"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0" fontId="13" fillId="2" borderId="3" xfId="0" applyFont="1" applyFill="1" applyBorder="1" applyAlignment="1">
      <alignment horizontal="center" vertical="center"/>
    </xf>
    <xf numFmtId="0" fontId="12" fillId="2" borderId="4" xfId="0" applyFont="1" applyFill="1" applyBorder="1" applyAlignment="1">
      <alignment vertical="center"/>
    </xf>
    <xf numFmtId="49" fontId="3" fillId="2" borderId="14" xfId="0" applyNumberFormat="1" applyFont="1" applyFill="1" applyBorder="1" applyAlignment="1">
      <alignment vertical="center"/>
    </xf>
    <xf numFmtId="177" fontId="13" fillId="2" borderId="6" xfId="0" applyNumberFormat="1" applyFont="1" applyFill="1" applyBorder="1" applyAlignment="1">
      <alignment vertical="center"/>
    </xf>
    <xf numFmtId="0" fontId="13" fillId="2" borderId="7" xfId="0" applyFont="1" applyFill="1" applyBorder="1" applyAlignment="1">
      <alignment vertical="center"/>
    </xf>
    <xf numFmtId="49" fontId="3" fillId="2" borderId="0" xfId="0" applyNumberFormat="1" applyFont="1" applyFill="1" applyAlignment="1">
      <alignment horizontal="center" vertical="center"/>
    </xf>
    <xf numFmtId="0" fontId="12" fillId="2" borderId="2" xfId="0" applyFont="1" applyFill="1" applyBorder="1" applyAlignment="1">
      <alignment vertical="center"/>
    </xf>
    <xf numFmtId="4" fontId="12" fillId="2" borderId="3" xfId="0" applyNumberFormat="1" applyFont="1" applyFill="1" applyBorder="1" applyAlignment="1">
      <alignment horizontal="right" vertical="center"/>
    </xf>
    <xf numFmtId="4" fontId="12" fillId="2" borderId="0" xfId="0" applyNumberFormat="1" applyFont="1" applyFill="1" applyBorder="1" applyAlignment="1">
      <alignment horizontal="right" vertical="center"/>
    </xf>
    <xf numFmtId="0" fontId="12" fillId="2" borderId="15" xfId="0" applyFont="1" applyFill="1" applyBorder="1" applyAlignment="1">
      <alignment vertical="center"/>
    </xf>
    <xf numFmtId="0" fontId="12" fillId="2" borderId="7" xfId="0" applyFont="1" applyFill="1" applyBorder="1" applyAlignment="1">
      <alignment vertical="center"/>
    </xf>
    <xf numFmtId="0" fontId="12" fillId="2" borderId="14" xfId="0" applyFont="1" applyFill="1" applyBorder="1" applyAlignment="1">
      <alignment horizontal="center" vertical="center"/>
    </xf>
    <xf numFmtId="177" fontId="12" fillId="2" borderId="15" xfId="0" applyNumberFormat="1" applyFont="1" applyFill="1" applyBorder="1" applyAlignment="1">
      <alignment vertical="center"/>
    </xf>
    <xf numFmtId="49" fontId="3" fillId="3" borderId="0" xfId="0" applyNumberFormat="1" applyFont="1" applyFill="1" applyBorder="1" applyAlignment="1">
      <alignment horizontal="left" vertical="center"/>
    </xf>
    <xf numFmtId="0" fontId="12" fillId="3" borderId="0" xfId="0" applyFont="1" applyFill="1" applyBorder="1" applyAlignment="1">
      <alignment vertical="center"/>
    </xf>
    <xf numFmtId="49" fontId="3" fillId="0" borderId="0" xfId="0" applyNumberFormat="1" applyFont="1" applyAlignment="1">
      <alignment horizontal="center" vertical="center" shrinkToFit="1"/>
    </xf>
    <xf numFmtId="49" fontId="3" fillId="0" borderId="0" xfId="0" applyNumberFormat="1" applyFont="1" applyBorder="1" applyAlignment="1">
      <alignment horizontal="center" vertical="center" shrinkToFit="1"/>
    </xf>
    <xf numFmtId="49" fontId="3" fillId="0" borderId="6" xfId="0" applyNumberFormat="1" applyFont="1" applyBorder="1" applyAlignment="1">
      <alignment horizontal="center" vertical="center" shrinkToFit="1"/>
    </xf>
    <xf numFmtId="0" fontId="5" fillId="3" borderId="0" xfId="0" applyFont="1" applyFill="1" applyBorder="1" applyAlignment="1">
      <alignment vertical="center" wrapText="1"/>
    </xf>
    <xf numFmtId="0" fontId="17" fillId="0" borderId="0" xfId="0" applyFont="1" applyFill="1" applyBorder="1" applyAlignment="1">
      <alignment vertical="center" wrapText="1"/>
    </xf>
    <xf numFmtId="0" fontId="5" fillId="0" borderId="0" xfId="0" applyFont="1" applyFill="1" applyBorder="1" applyAlignment="1">
      <alignment vertical="center" wrapText="1"/>
    </xf>
    <xf numFmtId="49" fontId="3" fillId="0" borderId="0" xfId="0" applyNumberFormat="1" applyFont="1" applyFill="1" applyBorder="1" applyAlignment="1">
      <alignment vertical="center" shrinkToFit="1"/>
    </xf>
    <xf numFmtId="49" fontId="3" fillId="3" borderId="6" xfId="0" applyNumberFormat="1" applyFont="1" applyFill="1" applyBorder="1" applyAlignment="1">
      <alignment horizontal="distributed" vertical="center" justifyLastLine="1"/>
    </xf>
    <xf numFmtId="49" fontId="3" fillId="3" borderId="6" xfId="0" applyNumberFormat="1" applyFont="1" applyFill="1" applyBorder="1" applyAlignment="1">
      <alignment horizontal="left" vertical="center" indent="1" shrinkToFit="1"/>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0" fontId="12" fillId="0" borderId="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3" borderId="19" xfId="0" applyFont="1" applyFill="1" applyBorder="1" applyAlignment="1">
      <alignment vertical="center" wrapText="1"/>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3"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49" fontId="3" fillId="0" borderId="0" xfId="0" applyNumberFormat="1" applyFont="1" applyBorder="1" applyAlignment="1">
      <alignment horizontal="center" vertical="center" shrinkToFit="1"/>
    </xf>
    <xf numFmtId="49" fontId="3" fillId="0" borderId="0" xfId="0" applyNumberFormat="1" applyFont="1" applyAlignment="1">
      <alignment horizontal="left" vertical="center"/>
    </xf>
    <xf numFmtId="49" fontId="3" fillId="0" borderId="0" xfId="0" applyNumberFormat="1" applyFont="1" applyAlignment="1">
      <alignment horizontal="center" vertical="center" shrinkToFit="1"/>
    </xf>
    <xf numFmtId="0" fontId="18" fillId="3" borderId="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3" borderId="19" xfId="0" applyFont="1" applyFill="1" applyBorder="1" applyAlignment="1">
      <alignment horizontal="center" vertical="center" wrapText="1"/>
    </xf>
    <xf numFmtId="49" fontId="3" fillId="0" borderId="6" xfId="0" applyNumberFormat="1" applyFont="1" applyBorder="1" applyAlignment="1">
      <alignment horizontal="left" vertical="center"/>
    </xf>
    <xf numFmtId="49" fontId="3" fillId="2" borderId="0"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0" xfId="0" applyNumberFormat="1" applyFont="1" applyFill="1" applyBorder="1" applyAlignment="1">
      <alignment horizontal="left" vertical="center"/>
    </xf>
    <xf numFmtId="49" fontId="3" fillId="2" borderId="14"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49" fontId="3" fillId="2" borderId="14" xfId="0" applyNumberFormat="1" applyFont="1" applyFill="1" applyBorder="1" applyAlignment="1">
      <alignment horizontal="left" vertical="center"/>
    </xf>
    <xf numFmtId="49" fontId="3" fillId="2" borderId="0" xfId="0" applyNumberFormat="1" applyFont="1" applyFill="1" applyAlignment="1">
      <alignment horizontal="center" vertical="center" shrinkToFit="1"/>
    </xf>
    <xf numFmtId="49" fontId="3" fillId="0" borderId="0" xfId="0" applyNumberFormat="1" applyFont="1" applyAlignment="1">
      <alignment horizontal="left" vertical="center"/>
    </xf>
    <xf numFmtId="49" fontId="3" fillId="0" borderId="0" xfId="0" applyNumberFormat="1" applyFont="1" applyAlignment="1">
      <alignment horizontal="center" vertical="center" shrinkToFit="1"/>
    </xf>
    <xf numFmtId="49" fontId="3" fillId="0" borderId="0" xfId="0" applyNumberFormat="1" applyFont="1" applyBorder="1" applyAlignment="1">
      <alignment horizontal="left" vertical="center" wrapText="1"/>
    </xf>
    <xf numFmtId="49" fontId="3" fillId="0" borderId="0" xfId="0" applyNumberFormat="1" applyFont="1" applyFill="1" applyBorder="1" applyAlignment="1">
      <alignment horizontal="left" vertical="center" wrapText="1"/>
    </xf>
    <xf numFmtId="0" fontId="7" fillId="3" borderId="2" xfId="0" applyFont="1" applyFill="1" applyBorder="1" applyAlignment="1">
      <alignment vertical="center"/>
    </xf>
    <xf numFmtId="0" fontId="7" fillId="3" borderId="4" xfId="0" applyFont="1" applyFill="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0" fontId="7" fillId="3" borderId="5" xfId="0" applyFont="1" applyFill="1" applyBorder="1" applyAlignment="1">
      <alignment vertical="center"/>
    </xf>
    <xf numFmtId="0" fontId="7" fillId="3" borderId="7" xfId="0" applyFont="1" applyFill="1" applyBorder="1" applyAlignment="1">
      <alignment vertical="center"/>
    </xf>
    <xf numFmtId="0" fontId="22" fillId="0" borderId="0" xfId="0" applyNumberFormat="1" applyFont="1" applyAlignment="1">
      <alignment vertical="center"/>
    </xf>
    <xf numFmtId="49" fontId="14" fillId="0" borderId="0" xfId="0" applyNumberFormat="1" applyFont="1" applyAlignment="1">
      <alignment horizontal="center" vertical="center" shrinkToFit="1"/>
    </xf>
    <xf numFmtId="0" fontId="21" fillId="0" borderId="0" xfId="0" applyFont="1">
      <alignment vertical="center"/>
    </xf>
    <xf numFmtId="49" fontId="14" fillId="3" borderId="0" xfId="0" applyNumberFormat="1" applyFont="1" applyFill="1" applyAlignment="1">
      <alignment horizontal="center" vertical="center" shrinkToFit="1"/>
    </xf>
    <xf numFmtId="0" fontId="21" fillId="3" borderId="0" xfId="0" applyFont="1" applyFill="1">
      <alignment vertical="center"/>
    </xf>
    <xf numFmtId="49" fontId="14" fillId="0" borderId="0" xfId="0" applyNumberFormat="1" applyFont="1" applyBorder="1" applyAlignment="1">
      <alignment horizontal="center" vertical="center" shrinkToFit="1"/>
    </xf>
    <xf numFmtId="0" fontId="5" fillId="0" borderId="0" xfId="0" applyFont="1" applyFill="1" applyBorder="1" applyAlignment="1">
      <alignment horizontal="center" vertical="center"/>
    </xf>
    <xf numFmtId="0" fontId="23" fillId="0" borderId="0" xfId="0" applyFont="1" applyFill="1" applyBorder="1" applyAlignment="1">
      <alignment horizontal="center" vertical="center"/>
    </xf>
    <xf numFmtId="49" fontId="14" fillId="3" borderId="0" xfId="0" applyNumberFormat="1" applyFont="1" applyFill="1" applyBorder="1" applyAlignment="1">
      <alignment horizontal="center" vertical="center" shrinkToFit="1"/>
    </xf>
    <xf numFmtId="0" fontId="23" fillId="0" borderId="0" xfId="0" applyFont="1" applyBorder="1" applyAlignment="1">
      <alignment vertical="center"/>
    </xf>
    <xf numFmtId="49" fontId="14" fillId="0" borderId="0" xfId="0" applyNumberFormat="1" applyFont="1" applyAlignment="1">
      <alignment horizontal="left" vertical="center"/>
    </xf>
    <xf numFmtId="0" fontId="14" fillId="0" borderId="0" xfId="0" applyNumberFormat="1" applyFont="1" applyAlignment="1">
      <alignment horizontal="center" vertical="center" shrinkToFit="1"/>
    </xf>
    <xf numFmtId="0" fontId="23" fillId="0" borderId="0" xfId="0" applyFont="1" applyAlignment="1">
      <alignment vertical="center"/>
    </xf>
    <xf numFmtId="49" fontId="14" fillId="0" borderId="0" xfId="0" applyNumberFormat="1" applyFont="1" applyFill="1" applyBorder="1" applyAlignment="1">
      <alignment horizontal="center" vertical="center" shrinkToFit="1"/>
    </xf>
    <xf numFmtId="0" fontId="21" fillId="0" borderId="0" xfId="0" applyFont="1" applyBorder="1">
      <alignment vertical="center"/>
    </xf>
    <xf numFmtId="0" fontId="21" fillId="0" borderId="0" xfId="0" applyFont="1" applyFill="1" applyBorder="1">
      <alignment vertical="center"/>
    </xf>
    <xf numFmtId="0" fontId="21" fillId="3" borderId="0" xfId="0" applyFont="1" applyFill="1" applyBorder="1">
      <alignment vertical="center"/>
    </xf>
    <xf numFmtId="0" fontId="16" fillId="0" borderId="0" xfId="0" applyFont="1" applyBorder="1" applyAlignment="1">
      <alignment vertical="top" wrapText="1"/>
    </xf>
    <xf numFmtId="49" fontId="14" fillId="0" borderId="0" xfId="0" applyNumberFormat="1" applyFont="1" applyFill="1" applyAlignment="1">
      <alignment horizontal="center" vertical="center" shrinkToFit="1"/>
    </xf>
    <xf numFmtId="0" fontId="7" fillId="3" borderId="0" xfId="0" applyFont="1" applyFill="1" applyBorder="1" applyAlignment="1">
      <alignment horizontal="center" vertical="center"/>
    </xf>
    <xf numFmtId="0" fontId="12" fillId="0" borderId="19" xfId="0" applyFont="1" applyFill="1" applyBorder="1" applyAlignment="1">
      <alignment horizontal="center" vertical="center" wrapText="1"/>
    </xf>
    <xf numFmtId="0" fontId="12" fillId="3" borderId="0" xfId="0" applyFont="1" applyFill="1" applyBorder="1" applyAlignment="1">
      <alignment horizontal="left" vertical="center" wrapText="1"/>
    </xf>
    <xf numFmtId="49" fontId="3" fillId="3" borderId="0" xfId="0" applyNumberFormat="1" applyFont="1" applyFill="1" applyBorder="1" applyAlignment="1">
      <alignment horizontal="center" vertical="center" wrapText="1" shrinkToFit="1"/>
    </xf>
    <xf numFmtId="49" fontId="1" fillId="3" borderId="0" xfId="0" applyNumberFormat="1" applyFont="1" applyFill="1" applyAlignment="1">
      <alignment horizontal="center" vertical="center" shrinkToFit="1"/>
    </xf>
    <xf numFmtId="49" fontId="3" fillId="3" borderId="0" xfId="0" applyNumberFormat="1" applyFont="1" applyFill="1" applyAlignment="1">
      <alignment vertical="center"/>
    </xf>
    <xf numFmtId="49" fontId="3" fillId="3" borderId="0" xfId="0" applyNumberFormat="1" applyFont="1" applyFill="1" applyBorder="1" applyAlignment="1">
      <alignment horizontal="left" vertical="center" wrapText="1" indent="1"/>
    </xf>
    <xf numFmtId="0" fontId="12" fillId="3" borderId="0" xfId="0" applyFont="1" applyFill="1" applyBorder="1" applyAlignment="1">
      <alignment horizontal="left" vertical="center"/>
    </xf>
    <xf numFmtId="0" fontId="12" fillId="3" borderId="0" xfId="0" applyFont="1" applyFill="1" applyBorder="1" applyAlignment="1">
      <alignment horizontal="center" vertical="center" wrapText="1"/>
    </xf>
    <xf numFmtId="0" fontId="12" fillId="3" borderId="0" xfId="0" applyFont="1" applyFill="1" applyBorder="1" applyAlignment="1">
      <alignment vertical="center" wrapText="1"/>
    </xf>
    <xf numFmtId="49" fontId="3" fillId="3" borderId="0" xfId="0" applyNumberFormat="1" applyFont="1" applyFill="1" applyBorder="1" applyAlignment="1">
      <alignment horizontal="center" vertical="center" justifyLastLine="1"/>
    </xf>
    <xf numFmtId="49" fontId="3" fillId="3" borderId="0" xfId="0" applyNumberFormat="1" applyFont="1" applyFill="1" applyBorder="1" applyAlignment="1">
      <alignment horizontal="center" vertical="center"/>
    </xf>
    <xf numFmtId="49" fontId="3" fillId="3" borderId="0" xfId="0" applyNumberFormat="1" applyFont="1" applyFill="1" applyBorder="1" applyAlignment="1">
      <alignment horizontal="left" vertical="center" wrapText="1"/>
    </xf>
    <xf numFmtId="0" fontId="13" fillId="3" borderId="0" xfId="0" applyFont="1" applyFill="1" applyBorder="1" applyAlignment="1">
      <alignment vertical="center"/>
    </xf>
    <xf numFmtId="177" fontId="13" fillId="3" borderId="0" xfId="1" applyNumberFormat="1" applyFont="1" applyFill="1" applyBorder="1" applyAlignment="1">
      <alignment vertical="center"/>
    </xf>
    <xf numFmtId="177" fontId="12" fillId="3" borderId="0" xfId="0" applyNumberFormat="1" applyFont="1" applyFill="1" applyBorder="1" applyAlignment="1">
      <alignment vertical="center"/>
    </xf>
    <xf numFmtId="0" fontId="8" fillId="3" borderId="0" xfId="2" applyFont="1" applyFill="1" applyBorder="1" applyAlignment="1">
      <alignment horizontal="center" vertical="center"/>
    </xf>
    <xf numFmtId="0" fontId="10" fillId="3" borderId="0" xfId="0" applyFont="1" applyFill="1" applyBorder="1" applyAlignment="1">
      <alignment horizontal="center" vertical="center" wrapText="1"/>
    </xf>
    <xf numFmtId="0" fontId="7" fillId="3" borderId="0" xfId="0" applyFont="1" applyFill="1" applyBorder="1" applyAlignment="1">
      <alignment horizontal="center" vertical="center" textRotation="255"/>
    </xf>
    <xf numFmtId="0" fontId="11" fillId="3" borderId="0" xfId="0" applyFont="1" applyFill="1" applyBorder="1" applyAlignment="1">
      <alignment horizontal="center" vertical="center"/>
    </xf>
    <xf numFmtId="0" fontId="8" fillId="3" borderId="0" xfId="0" applyFont="1" applyFill="1" applyBorder="1" applyAlignment="1">
      <alignment vertical="top" wrapText="1"/>
    </xf>
    <xf numFmtId="0" fontId="8" fillId="3" borderId="0" xfId="0" applyFont="1" applyFill="1" applyBorder="1" applyAlignment="1">
      <alignment horizontal="center" vertical="center" wrapText="1"/>
    </xf>
    <xf numFmtId="0" fontId="8" fillId="3" borderId="0" xfId="0" applyFont="1" applyFill="1" applyBorder="1" applyAlignment="1">
      <alignment horizontal="left" vertical="top" wrapText="1"/>
    </xf>
    <xf numFmtId="0" fontId="7" fillId="3" borderId="0" xfId="0" applyFont="1" applyFill="1" applyBorder="1" applyAlignment="1">
      <alignment vertical="center" wrapText="1"/>
    </xf>
    <xf numFmtId="0" fontId="17" fillId="3" borderId="0" xfId="0" applyFont="1" applyFill="1" applyBorder="1" applyAlignment="1">
      <alignment vertical="center" wrapText="1"/>
    </xf>
    <xf numFmtId="177" fontId="13" fillId="3" borderId="14" xfId="1" applyNumberFormat="1" applyFont="1" applyFill="1" applyBorder="1" applyAlignment="1">
      <alignment vertical="center"/>
    </xf>
    <xf numFmtId="49" fontId="3" fillId="0" borderId="0" xfId="0" applyNumberFormat="1" applyFont="1" applyAlignment="1">
      <alignment horizontal="left" vertical="center"/>
    </xf>
    <xf numFmtId="49" fontId="3" fillId="0" borderId="0" xfId="0" applyNumberFormat="1" applyFont="1" applyAlignment="1">
      <alignment horizontal="center" vertical="center" shrinkToFit="1"/>
    </xf>
    <xf numFmtId="49" fontId="3" fillId="3" borderId="0" xfId="0" applyNumberFormat="1" applyFont="1" applyFill="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3" borderId="0" xfId="0" applyNumberFormat="1" applyFont="1" applyFill="1" applyBorder="1" applyAlignment="1">
      <alignment horizontal="center" vertical="center" shrinkToFit="1"/>
    </xf>
    <xf numFmtId="0" fontId="7" fillId="3" borderId="0" xfId="0" applyFont="1" applyFill="1" applyBorder="1" applyAlignment="1">
      <alignment horizontal="center" vertical="center" wrapText="1"/>
    </xf>
    <xf numFmtId="49" fontId="3" fillId="0" borderId="0" xfId="0" applyNumberFormat="1" applyFont="1" applyAlignment="1">
      <alignment horizontal="left" vertical="center"/>
    </xf>
    <xf numFmtId="0" fontId="7" fillId="3" borderId="0" xfId="0" applyFont="1" applyFill="1" applyBorder="1" applyAlignment="1">
      <alignment horizontal="center" vertical="center"/>
    </xf>
    <xf numFmtId="49" fontId="3" fillId="3" borderId="0" xfId="0" applyNumberFormat="1" applyFont="1" applyFill="1" applyBorder="1" applyAlignment="1">
      <alignment horizontal="center" vertical="center" shrinkToFit="1"/>
    </xf>
    <xf numFmtId="0" fontId="24" fillId="3" borderId="0" xfId="0" applyFont="1" applyFill="1" applyBorder="1" applyAlignment="1">
      <alignment horizontal="left" vertical="center"/>
    </xf>
    <xf numFmtId="0" fontId="7" fillId="3" borderId="19" xfId="0" applyFont="1" applyFill="1" applyBorder="1" applyAlignment="1">
      <alignment vertical="center"/>
    </xf>
    <xf numFmtId="0" fontId="23" fillId="3" borderId="0" xfId="0" applyFont="1" applyFill="1" applyBorder="1" applyAlignment="1">
      <alignment vertical="center"/>
    </xf>
    <xf numFmtId="49" fontId="3" fillId="3" borderId="0" xfId="0" applyNumberFormat="1" applyFont="1" applyFill="1" applyBorder="1" applyAlignment="1">
      <alignment horizontal="left" vertical="top"/>
    </xf>
    <xf numFmtId="49" fontId="3" fillId="3" borderId="0" xfId="0" applyNumberFormat="1" applyFont="1" applyFill="1" applyBorder="1" applyAlignment="1">
      <alignment horizontal="center" vertical="center" wrapText="1" shrinkToFit="1"/>
    </xf>
    <xf numFmtId="49" fontId="3" fillId="3" borderId="0" xfId="0" applyNumberFormat="1" applyFont="1" applyFill="1" applyBorder="1" applyAlignment="1">
      <alignment horizontal="center" vertical="center" shrinkToFit="1"/>
    </xf>
    <xf numFmtId="49" fontId="3" fillId="3" borderId="0" xfId="0" applyNumberFormat="1" applyFont="1" applyFill="1" applyBorder="1" applyAlignment="1">
      <alignment horizontal="center" vertical="center" wrapText="1" shrinkToFit="1"/>
    </xf>
    <xf numFmtId="49" fontId="3" fillId="3" borderId="0" xfId="0" applyNumberFormat="1" applyFont="1" applyFill="1" applyBorder="1" applyAlignment="1">
      <alignment horizontal="center" vertical="center" shrinkToFit="1"/>
    </xf>
    <xf numFmtId="49" fontId="3" fillId="0" borderId="0" xfId="0" applyNumberFormat="1" applyFont="1" applyAlignment="1">
      <alignment horizontal="left" vertical="center"/>
    </xf>
    <xf numFmtId="49" fontId="3" fillId="3" borderId="0" xfId="0" applyNumberFormat="1" applyFont="1" applyFill="1" applyBorder="1" applyAlignment="1">
      <alignment horizontal="center" vertical="center" shrinkToFit="1"/>
    </xf>
    <xf numFmtId="49" fontId="3" fillId="0" borderId="0" xfId="0" applyNumberFormat="1" applyFont="1" applyAlignment="1">
      <alignment horizontal="left" vertical="center"/>
    </xf>
    <xf numFmtId="49" fontId="3" fillId="3" borderId="0" xfId="0" applyNumberFormat="1" applyFont="1" applyFill="1" applyBorder="1" applyAlignment="1">
      <alignment horizontal="center" vertical="center" shrinkToFit="1"/>
    </xf>
    <xf numFmtId="0" fontId="7" fillId="2" borderId="6" xfId="0" applyFont="1" applyFill="1" applyBorder="1" applyAlignment="1">
      <alignment horizontal="center" vertical="center"/>
    </xf>
    <xf numFmtId="0" fontId="14" fillId="2" borderId="3" xfId="0" applyNumberFormat="1" applyFont="1" applyFill="1" applyBorder="1" applyAlignment="1">
      <alignment horizontal="center" vertical="center"/>
    </xf>
    <xf numFmtId="49" fontId="3" fillId="2" borderId="19" xfId="0" applyNumberFormat="1" applyFont="1" applyFill="1" applyBorder="1" applyAlignment="1">
      <alignment horizontal="center" vertical="center"/>
    </xf>
    <xf numFmtId="49" fontId="3" fillId="2" borderId="0" xfId="0" applyNumberFormat="1" applyFont="1" applyFill="1" applyBorder="1" applyAlignment="1">
      <alignment horizontal="left" vertical="center"/>
    </xf>
    <xf numFmtId="0" fontId="14" fillId="2" borderId="0" xfId="0" applyNumberFormat="1" applyFont="1" applyFill="1" applyBorder="1" applyAlignment="1">
      <alignment horizontal="center" vertical="center" shrinkToFit="1"/>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35" xfId="0" applyFont="1" applyFill="1" applyBorder="1" applyAlignment="1">
      <alignment horizontal="center" vertical="center"/>
    </xf>
    <xf numFmtId="49" fontId="3" fillId="2" borderId="2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49" fontId="3" fillId="2" borderId="0" xfId="0" applyNumberFormat="1" applyFont="1" applyFill="1" applyBorder="1" applyAlignment="1">
      <alignment horizontal="center" vertical="center" shrinkToFit="1"/>
    </xf>
    <xf numFmtId="49" fontId="3" fillId="2" borderId="15" xfId="0" applyNumberFormat="1" applyFont="1" applyFill="1" applyBorder="1" applyAlignment="1">
      <alignment horizontal="center" vertical="center"/>
    </xf>
    <xf numFmtId="49" fontId="3" fillId="3" borderId="0" xfId="0" applyNumberFormat="1" applyFont="1" applyFill="1" applyBorder="1" applyAlignment="1">
      <alignment horizontal="center" vertical="center" shrinkToFit="1"/>
    </xf>
    <xf numFmtId="49" fontId="3" fillId="2" borderId="7"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3" fillId="2" borderId="0" xfId="0" applyNumberFormat="1" applyFont="1" applyFill="1" applyBorder="1" applyAlignment="1">
      <alignment horizontal="center" vertical="center" shrinkToFit="1"/>
    </xf>
    <xf numFmtId="0" fontId="12" fillId="2" borderId="5" xfId="0" applyFont="1" applyFill="1" applyBorder="1" applyAlignment="1">
      <alignment horizontal="left" vertical="center"/>
    </xf>
    <xf numFmtId="0" fontId="13" fillId="2" borderId="6" xfId="0" applyFont="1" applyFill="1" applyBorder="1" applyAlignment="1">
      <alignment vertical="center"/>
    </xf>
    <xf numFmtId="0" fontId="7" fillId="3" borderId="20" xfId="0" applyFont="1" applyFill="1" applyBorder="1" applyAlignment="1">
      <alignment vertical="center"/>
    </xf>
    <xf numFmtId="0" fontId="7" fillId="3" borderId="19" xfId="0" applyFont="1" applyFill="1" applyBorder="1" applyAlignment="1">
      <alignment horizontal="right" vertical="center"/>
    </xf>
    <xf numFmtId="0" fontId="7" fillId="3" borderId="18" xfId="0" applyFont="1" applyFill="1" applyBorder="1" applyAlignment="1">
      <alignment horizontal="right" vertical="center"/>
    </xf>
    <xf numFmtId="49" fontId="3" fillId="2" borderId="20" xfId="0" applyNumberFormat="1" applyFont="1" applyFill="1" applyBorder="1" applyAlignment="1">
      <alignment vertical="center"/>
    </xf>
    <xf numFmtId="49" fontId="3" fillId="2" borderId="26" xfId="0" applyNumberFormat="1" applyFont="1" applyFill="1" applyBorder="1" applyAlignment="1">
      <alignment horizontal="center" vertical="center"/>
    </xf>
    <xf numFmtId="0" fontId="24" fillId="2" borderId="19" xfId="0" applyFont="1" applyFill="1" applyBorder="1" applyAlignment="1">
      <alignment vertical="center"/>
    </xf>
    <xf numFmtId="0" fontId="24" fillId="2" borderId="20" xfId="0" applyFont="1" applyFill="1" applyBorder="1" applyAlignment="1">
      <alignment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8" fillId="0" borderId="0" xfId="0" applyFont="1" applyBorder="1" applyAlignment="1">
      <alignment horizontal="left" vertical="top" wrapText="1"/>
    </xf>
    <xf numFmtId="40" fontId="5" fillId="0" borderId="37" xfId="1" applyNumberFormat="1" applyFont="1" applyFill="1" applyBorder="1" applyAlignment="1">
      <alignment horizontal="center" vertical="center"/>
    </xf>
    <xf numFmtId="40" fontId="5" fillId="0" borderId="35" xfId="1" applyNumberFormat="1"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24" fillId="3" borderId="18" xfId="0" applyFont="1" applyFill="1" applyBorder="1" applyAlignment="1">
      <alignment horizontal="center" vertical="center"/>
    </xf>
    <xf numFmtId="0" fontId="24" fillId="3" borderId="19"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24" fillId="3" borderId="20" xfId="0" applyFont="1" applyFill="1" applyBorder="1" applyAlignment="1">
      <alignment horizontal="center" vertical="center"/>
    </xf>
    <xf numFmtId="49" fontId="3" fillId="3" borderId="14" xfId="0" applyNumberFormat="1" applyFont="1" applyFill="1" applyBorder="1" applyAlignment="1">
      <alignment horizontal="center" vertical="center"/>
    </xf>
    <xf numFmtId="49" fontId="3" fillId="3" borderId="0" xfId="0" applyNumberFormat="1" applyFont="1" applyFill="1" applyBorder="1" applyAlignment="1">
      <alignment horizontal="center" vertical="center"/>
    </xf>
    <xf numFmtId="49" fontId="3" fillId="3" borderId="62"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49" fontId="3" fillId="3" borderId="26" xfId="0" applyNumberFormat="1" applyFont="1" applyFill="1" applyBorder="1" applyAlignment="1">
      <alignment horizontal="center" vertical="center"/>
    </xf>
    <xf numFmtId="49" fontId="3" fillId="3" borderId="63" xfId="0" applyNumberFormat="1" applyFont="1" applyFill="1" applyBorder="1" applyAlignment="1">
      <alignment horizontal="center" vertical="center"/>
    </xf>
    <xf numFmtId="49" fontId="3" fillId="3" borderId="27" xfId="0" applyNumberFormat="1" applyFont="1" applyFill="1" applyBorder="1" applyAlignment="1">
      <alignment horizontal="center" vertical="center"/>
    </xf>
    <xf numFmtId="49" fontId="3" fillId="3" borderId="63"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49" fontId="3" fillId="3" borderId="62" xfId="0" applyNumberFormat="1" applyFont="1" applyFill="1" applyBorder="1" applyAlignment="1">
      <alignment horizontal="center" vertical="center" wrapText="1"/>
    </xf>
    <xf numFmtId="49" fontId="3" fillId="3" borderId="27"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3" fillId="3" borderId="26" xfId="0" applyNumberFormat="1" applyFont="1" applyFill="1" applyBorder="1" applyAlignment="1">
      <alignment horizontal="center" vertical="center" wrapText="1"/>
    </xf>
    <xf numFmtId="49" fontId="3" fillId="3" borderId="63" xfId="0" applyNumberFormat="1" applyFont="1" applyFill="1" applyBorder="1" applyAlignment="1">
      <alignment horizontal="center" vertical="center" wrapText="1" shrinkToFit="1"/>
    </xf>
    <xf numFmtId="49" fontId="3" fillId="3" borderId="0" xfId="0" applyNumberFormat="1" applyFont="1" applyFill="1" applyBorder="1" applyAlignment="1">
      <alignment horizontal="center" vertical="center" wrapText="1" shrinkToFit="1"/>
    </xf>
    <xf numFmtId="49" fontId="3" fillId="3" borderId="62" xfId="0" applyNumberFormat="1" applyFont="1" applyFill="1" applyBorder="1" applyAlignment="1">
      <alignment horizontal="center" vertical="center" wrapText="1" shrinkToFit="1"/>
    </xf>
    <xf numFmtId="49" fontId="3" fillId="3" borderId="27" xfId="0" applyNumberFormat="1" applyFont="1" applyFill="1" applyBorder="1" applyAlignment="1">
      <alignment horizontal="center" vertical="center" wrapText="1" shrinkToFit="1"/>
    </xf>
    <xf numFmtId="49" fontId="3" fillId="3" borderId="6" xfId="0" applyNumberFormat="1" applyFont="1" applyFill="1" applyBorder="1" applyAlignment="1">
      <alignment horizontal="center" vertical="center" wrapText="1" shrinkToFit="1"/>
    </xf>
    <xf numFmtId="49" fontId="3" fillId="3" borderId="26" xfId="0" applyNumberFormat="1" applyFont="1" applyFill="1" applyBorder="1" applyAlignment="1">
      <alignment horizontal="center" vertical="center" wrapText="1" shrinkToFit="1"/>
    </xf>
    <xf numFmtId="49" fontId="3" fillId="3" borderId="15" xfId="0" applyNumberFormat="1" applyFont="1" applyFill="1" applyBorder="1" applyAlignment="1">
      <alignment horizontal="center" vertical="center" wrapText="1" shrinkToFit="1"/>
    </xf>
    <xf numFmtId="49" fontId="3" fillId="3" borderId="7" xfId="0" applyNumberFormat="1" applyFont="1" applyFill="1" applyBorder="1" applyAlignment="1">
      <alignment horizontal="center" vertical="center" wrapText="1" shrinkToFit="1"/>
    </xf>
    <xf numFmtId="49" fontId="3" fillId="3" borderId="16"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3" fillId="3" borderId="64" xfId="0" applyNumberFormat="1" applyFont="1" applyFill="1" applyBorder="1" applyAlignment="1">
      <alignment horizontal="center" vertical="center"/>
    </xf>
    <xf numFmtId="49" fontId="3" fillId="3" borderId="65" xfId="0" applyNumberFormat="1" applyFont="1" applyFill="1" applyBorder="1" applyAlignment="1">
      <alignment horizontal="center" vertical="center"/>
    </xf>
    <xf numFmtId="49" fontId="3" fillId="3" borderId="65"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64" xfId="0" applyNumberFormat="1" applyFont="1" applyFill="1" applyBorder="1" applyAlignment="1">
      <alignment horizontal="center" vertical="center" wrapText="1"/>
    </xf>
    <xf numFmtId="49" fontId="3" fillId="3" borderId="65" xfId="0" applyNumberFormat="1" applyFont="1" applyFill="1" applyBorder="1" applyAlignment="1">
      <alignment horizontal="center" vertical="center" wrapText="1" shrinkToFit="1"/>
    </xf>
    <xf numFmtId="49" fontId="3" fillId="3" borderId="1" xfId="0" applyNumberFormat="1" applyFont="1" applyFill="1" applyBorder="1" applyAlignment="1">
      <alignment horizontal="center" vertical="center" wrapText="1" shrinkToFit="1"/>
    </xf>
    <xf numFmtId="49" fontId="3" fillId="3" borderId="64" xfId="0" applyNumberFormat="1" applyFont="1" applyFill="1" applyBorder="1" applyAlignment="1">
      <alignment horizontal="center" vertical="center" wrapText="1" shrinkToFit="1"/>
    </xf>
    <xf numFmtId="49" fontId="3" fillId="3" borderId="17" xfId="0" applyNumberFormat="1" applyFont="1" applyFill="1" applyBorder="1" applyAlignment="1">
      <alignment horizontal="center" vertical="center" wrapText="1" shrinkToFit="1"/>
    </xf>
    <xf numFmtId="0" fontId="7" fillId="2" borderId="2"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49" fontId="3" fillId="2" borderId="18" xfId="0" applyNumberFormat="1" applyFont="1" applyFill="1" applyBorder="1" applyAlignment="1">
      <alignment horizontal="left" vertical="center"/>
    </xf>
    <xf numFmtId="49" fontId="3" fillId="2" borderId="19" xfId="0" applyNumberFormat="1" applyFont="1" applyFill="1" applyBorder="1" applyAlignment="1">
      <alignment horizontal="left" vertical="center"/>
    </xf>
    <xf numFmtId="49" fontId="3" fillId="2" borderId="20" xfId="0" applyNumberFormat="1" applyFont="1" applyFill="1" applyBorder="1" applyAlignment="1">
      <alignment horizontal="left"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49" fontId="3" fillId="2" borderId="61" xfId="0" applyNumberFormat="1" applyFont="1" applyFill="1" applyBorder="1" applyAlignment="1">
      <alignment horizontal="center" vertical="center"/>
    </xf>
    <xf numFmtId="178" fontId="14" fillId="2" borderId="0"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179" fontId="14"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shrinkToFit="1"/>
    </xf>
    <xf numFmtId="0" fontId="7" fillId="2" borderId="5" xfId="0" applyFont="1" applyFill="1" applyBorder="1" applyAlignment="1">
      <alignment horizontal="center" vertical="center" wrapText="1"/>
    </xf>
    <xf numFmtId="49" fontId="3" fillId="2" borderId="25" xfId="0" applyNumberFormat="1" applyFont="1" applyFill="1" applyBorder="1" applyAlignment="1">
      <alignment horizontal="center" vertical="center" wrapText="1" justifyLastLine="1"/>
    </xf>
    <xf numFmtId="49" fontId="3" fillId="2" borderId="3" xfId="0" applyNumberFormat="1" applyFont="1" applyFill="1" applyBorder="1" applyAlignment="1">
      <alignment horizontal="center" vertical="center" wrapText="1" justifyLastLine="1"/>
    </xf>
    <xf numFmtId="49" fontId="3" fillId="2" borderId="4" xfId="0" applyNumberFormat="1" applyFont="1" applyFill="1" applyBorder="1" applyAlignment="1">
      <alignment horizontal="center" vertical="center" wrapText="1" justifyLastLine="1"/>
    </xf>
    <xf numFmtId="49" fontId="3" fillId="2" borderId="27" xfId="0" applyNumberFormat="1" applyFont="1" applyFill="1" applyBorder="1" applyAlignment="1">
      <alignment horizontal="center" vertical="center" wrapText="1" justifyLastLine="1"/>
    </xf>
    <xf numFmtId="49" fontId="3" fillId="2" borderId="6" xfId="0" applyNumberFormat="1" applyFont="1" applyFill="1" applyBorder="1" applyAlignment="1">
      <alignment horizontal="center" vertical="center" wrapText="1" justifyLastLine="1"/>
    </xf>
    <xf numFmtId="49" fontId="3" fillId="2" borderId="7" xfId="0" applyNumberFormat="1" applyFont="1" applyFill="1" applyBorder="1" applyAlignment="1">
      <alignment horizontal="center" vertical="center" wrapText="1" justifyLastLine="1"/>
    </xf>
    <xf numFmtId="0" fontId="13" fillId="2" borderId="3" xfId="0" applyFont="1" applyFill="1" applyBorder="1" applyAlignment="1">
      <alignment horizontal="center" vertical="center"/>
    </xf>
    <xf numFmtId="0" fontId="14" fillId="2" borderId="3" xfId="0" applyNumberFormat="1" applyFont="1" applyFill="1" applyBorder="1" applyAlignment="1">
      <alignment horizontal="center" vertical="center"/>
    </xf>
    <xf numFmtId="0" fontId="14" fillId="2" borderId="0" xfId="0" applyNumberFormat="1" applyFont="1" applyFill="1" applyBorder="1" applyAlignment="1">
      <alignment horizontal="center" vertical="center"/>
    </xf>
    <xf numFmtId="0" fontId="12" fillId="2" borderId="0" xfId="0" applyNumberFormat="1" applyFont="1" applyFill="1" applyBorder="1" applyAlignment="1">
      <alignment horizontal="center" vertical="center"/>
    </xf>
    <xf numFmtId="0" fontId="14" fillId="2" borderId="19" xfId="0" applyNumberFormat="1" applyFont="1" applyFill="1" applyBorder="1" applyAlignment="1">
      <alignment horizontal="center" vertical="center"/>
    </xf>
    <xf numFmtId="49" fontId="3" fillId="2" borderId="19" xfId="0" applyNumberFormat="1" applyFont="1" applyFill="1" applyBorder="1" applyAlignment="1">
      <alignment horizontal="center" vertical="center"/>
    </xf>
    <xf numFmtId="49" fontId="3" fillId="2" borderId="18"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14" xfId="0" applyNumberFormat="1" applyFont="1" applyFill="1" applyBorder="1" applyAlignment="1">
      <alignment horizontal="left" vertical="center"/>
    </xf>
    <xf numFmtId="49" fontId="3" fillId="2" borderId="0" xfId="0" applyNumberFormat="1" applyFont="1" applyFill="1" applyBorder="1" applyAlignment="1">
      <alignment horizontal="left" vertical="center"/>
    </xf>
    <xf numFmtId="49" fontId="3" fillId="2" borderId="2"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49" fontId="3" fillId="2" borderId="16"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49" fontId="3" fillId="2" borderId="17" xfId="0" applyNumberFormat="1" applyFont="1" applyFill="1" applyBorder="1" applyAlignment="1">
      <alignment horizontal="center" vertical="center" shrinkToFit="1"/>
    </xf>
    <xf numFmtId="49" fontId="3" fillId="2" borderId="21" xfId="0" applyNumberFormat="1" applyFont="1" applyFill="1" applyBorder="1" applyAlignment="1">
      <alignment horizontal="center" vertical="center" shrinkToFit="1"/>
    </xf>
    <xf numFmtId="49" fontId="3" fillId="2" borderId="22" xfId="0" applyNumberFormat="1" applyFont="1" applyFill="1" applyBorder="1" applyAlignment="1">
      <alignment horizontal="center" vertical="center" shrinkToFit="1"/>
    </xf>
    <xf numFmtId="49" fontId="3" fillId="2" borderId="23" xfId="0" applyNumberFormat="1"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6" xfId="2" applyFont="1" applyFill="1" applyBorder="1" applyAlignment="1">
      <alignment horizontal="center" vertical="center"/>
    </xf>
    <xf numFmtId="0" fontId="8" fillId="2" borderId="7" xfId="2"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2" borderId="51"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9"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7" fillId="2" borderId="51" xfId="0" applyFont="1" applyFill="1" applyBorder="1" applyAlignment="1">
      <alignment horizontal="center" vertical="center" textRotation="255"/>
    </xf>
    <xf numFmtId="0" fontId="7" fillId="2" borderId="53" xfId="0" applyFont="1" applyFill="1" applyBorder="1" applyAlignment="1">
      <alignment horizontal="center" vertical="center" textRotation="255"/>
    </xf>
    <xf numFmtId="0" fontId="7" fillId="2" borderId="54" xfId="0" applyFont="1" applyFill="1" applyBorder="1" applyAlignment="1">
      <alignment horizontal="center" vertical="center" textRotation="255"/>
    </xf>
    <xf numFmtId="0" fontId="7" fillId="2" borderId="56" xfId="0" applyFont="1" applyFill="1" applyBorder="1" applyAlignment="1">
      <alignment horizontal="center" vertical="center" textRotation="255"/>
    </xf>
    <xf numFmtId="0" fontId="7" fillId="2" borderId="45" xfId="0" applyFont="1" applyFill="1" applyBorder="1" applyAlignment="1">
      <alignment horizontal="center" vertical="center" textRotation="255"/>
    </xf>
    <xf numFmtId="0" fontId="7" fillId="2" borderId="47" xfId="0" applyFont="1" applyFill="1" applyBorder="1" applyAlignment="1">
      <alignment horizontal="center" vertical="center" textRotation="255"/>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5" xfId="0" applyFont="1" applyFill="1" applyBorder="1" applyAlignment="1">
      <alignment horizontal="center" vertical="center"/>
    </xf>
    <xf numFmtId="0" fontId="7" fillId="2" borderId="15"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49" fontId="3" fillId="3" borderId="2" xfId="0" applyNumberFormat="1" applyFont="1" applyFill="1" applyBorder="1" applyAlignment="1">
      <alignment horizontal="left" vertical="top"/>
    </xf>
    <xf numFmtId="49" fontId="3" fillId="3" borderId="3" xfId="0" applyNumberFormat="1" applyFont="1" applyFill="1" applyBorder="1" applyAlignment="1">
      <alignment horizontal="left" vertical="top"/>
    </xf>
    <xf numFmtId="49" fontId="3" fillId="3" borderId="4" xfId="0" applyNumberFormat="1" applyFont="1" applyFill="1" applyBorder="1" applyAlignment="1">
      <alignment horizontal="left" vertical="top"/>
    </xf>
    <xf numFmtId="49" fontId="3" fillId="3" borderId="14" xfId="0" applyNumberFormat="1" applyFont="1" applyFill="1" applyBorder="1" applyAlignment="1">
      <alignment horizontal="left" vertical="top"/>
    </xf>
    <xf numFmtId="49" fontId="3" fillId="3" borderId="0" xfId="0" applyNumberFormat="1" applyFont="1" applyFill="1" applyBorder="1" applyAlignment="1">
      <alignment horizontal="left" vertical="top"/>
    </xf>
    <xf numFmtId="49" fontId="3" fillId="3" borderId="15" xfId="0" applyNumberFormat="1" applyFont="1" applyFill="1" applyBorder="1" applyAlignment="1">
      <alignment horizontal="left" vertical="top"/>
    </xf>
    <xf numFmtId="49" fontId="3" fillId="3" borderId="5" xfId="0" applyNumberFormat="1" applyFont="1" applyFill="1" applyBorder="1" applyAlignment="1">
      <alignment horizontal="left" vertical="top"/>
    </xf>
    <xf numFmtId="49" fontId="3" fillId="3" borderId="6" xfId="0" applyNumberFormat="1" applyFont="1" applyFill="1" applyBorder="1" applyAlignment="1">
      <alignment horizontal="left" vertical="top"/>
    </xf>
    <xf numFmtId="49" fontId="3" fillId="3" borderId="7" xfId="0" applyNumberFormat="1" applyFont="1" applyFill="1" applyBorder="1" applyAlignment="1">
      <alignment horizontal="left" vertical="top"/>
    </xf>
    <xf numFmtId="0" fontId="7" fillId="3" borderId="20"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40" fontId="5" fillId="0" borderId="31" xfId="1" applyNumberFormat="1" applyFont="1" applyFill="1" applyBorder="1" applyAlignment="1">
      <alignment horizontal="center" vertical="center"/>
    </xf>
    <xf numFmtId="40" fontId="5" fillId="0" borderId="9" xfId="1" applyNumberFormat="1" applyFont="1" applyFill="1" applyBorder="1" applyAlignment="1">
      <alignment horizontal="center" vertical="center"/>
    </xf>
    <xf numFmtId="178" fontId="14" fillId="2" borderId="0" xfId="0" applyNumberFormat="1" applyFont="1" applyFill="1" applyBorder="1" applyAlignment="1">
      <alignment horizontal="center" vertical="center" shrinkToFit="1"/>
    </xf>
    <xf numFmtId="0" fontId="13" fillId="2" borderId="0" xfId="0" applyFont="1" applyFill="1" applyBorder="1" applyAlignment="1">
      <alignment horizontal="center" vertical="center"/>
    </xf>
    <xf numFmtId="0" fontId="14" fillId="2" borderId="0" xfId="0" applyNumberFormat="1" applyFont="1" applyFill="1" applyBorder="1" applyAlignment="1">
      <alignment horizontal="center" vertical="center" shrinkToFit="1"/>
    </xf>
    <xf numFmtId="0" fontId="7" fillId="3" borderId="4" xfId="0" applyFont="1" applyFill="1" applyBorder="1" applyAlignment="1">
      <alignment horizontal="center" vertical="center"/>
    </xf>
    <xf numFmtId="0" fontId="7" fillId="3" borderId="7"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30" xfId="0" applyFont="1" applyFill="1" applyBorder="1" applyAlignment="1">
      <alignment horizontal="center" vertical="center"/>
    </xf>
    <xf numFmtId="49" fontId="3" fillId="2" borderId="20" xfId="0" applyNumberFormat="1" applyFont="1" applyFill="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12" fillId="2" borderId="3" xfId="0" applyFont="1" applyFill="1" applyBorder="1" applyAlignment="1">
      <alignment horizontal="left" vertical="center"/>
    </xf>
    <xf numFmtId="49" fontId="3" fillId="2" borderId="28" xfId="0" applyNumberFormat="1" applyFont="1" applyFill="1" applyBorder="1" applyAlignment="1">
      <alignment horizontal="center" vertical="center" shrinkToFit="1"/>
    </xf>
    <xf numFmtId="49" fontId="3" fillId="2" borderId="19" xfId="0" applyNumberFormat="1" applyFont="1" applyFill="1" applyBorder="1" applyAlignment="1">
      <alignment horizontal="center" vertical="center" shrinkToFit="1"/>
    </xf>
    <xf numFmtId="49" fontId="3" fillId="2" borderId="20" xfId="0" applyNumberFormat="1"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2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20" xfId="0" applyFont="1" applyFill="1" applyBorder="1" applyAlignment="1">
      <alignment horizontal="center" vertical="center"/>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49" fontId="3" fillId="2" borderId="3"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0" borderId="19" xfId="0" applyFont="1" applyBorder="1" applyAlignment="1">
      <alignment vertical="center" wrapText="1"/>
    </xf>
    <xf numFmtId="0" fontId="7" fillId="0" borderId="20" xfId="0" applyFont="1" applyBorder="1" applyAlignment="1">
      <alignment vertical="center" wrapText="1"/>
    </xf>
    <xf numFmtId="0" fontId="7" fillId="0" borderId="18" xfId="0" applyFont="1" applyBorder="1" applyAlignment="1">
      <alignment vertical="center" wrapText="1"/>
    </xf>
    <xf numFmtId="0" fontId="5" fillId="0" borderId="0" xfId="0" applyFont="1" applyFill="1" applyBorder="1" applyAlignment="1">
      <alignment horizontal="center" vertical="center"/>
    </xf>
    <xf numFmtId="49" fontId="3" fillId="2" borderId="2" xfId="0" applyNumberFormat="1" applyFont="1" applyFill="1" applyBorder="1" applyAlignment="1">
      <alignment horizontal="center" vertical="center" wrapText="1" justifyLastLine="1"/>
    </xf>
    <xf numFmtId="49" fontId="3" fillId="2" borderId="14" xfId="0" applyNumberFormat="1" applyFont="1" applyFill="1" applyBorder="1" applyAlignment="1">
      <alignment horizontal="center" vertical="center" wrapText="1" justifyLastLine="1"/>
    </xf>
    <xf numFmtId="49" fontId="3" fillId="2" borderId="0" xfId="0" applyNumberFormat="1" applyFont="1" applyFill="1" applyBorder="1" applyAlignment="1">
      <alignment horizontal="center" vertical="center" wrapText="1" justifyLastLine="1"/>
    </xf>
    <xf numFmtId="49" fontId="3" fillId="2" borderId="15" xfId="0" applyNumberFormat="1" applyFont="1" applyFill="1" applyBorder="1" applyAlignment="1">
      <alignment horizontal="center" vertical="center" wrapText="1" justifyLastLine="1"/>
    </xf>
    <xf numFmtId="49" fontId="3" fillId="2" borderId="5" xfId="0" applyNumberFormat="1" applyFont="1" applyFill="1" applyBorder="1" applyAlignment="1">
      <alignment horizontal="center" vertical="center" wrapText="1" justifyLastLine="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4" xfId="0" applyNumberFormat="1" applyFont="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0" xfId="0" applyNumberFormat="1" applyFont="1" applyBorder="1" applyAlignment="1">
      <alignment horizontal="left" vertical="center" wrapText="1" indent="1"/>
    </xf>
    <xf numFmtId="49" fontId="3" fillId="0" borderId="15" xfId="0" applyNumberFormat="1" applyFont="1" applyBorder="1" applyAlignment="1">
      <alignment horizontal="left" vertical="center" wrapText="1" indent="1"/>
    </xf>
    <xf numFmtId="49" fontId="3" fillId="0" borderId="1" xfId="0" applyNumberFormat="1" applyFont="1" applyBorder="1" applyAlignment="1">
      <alignment horizontal="left" vertical="center" wrapText="1" indent="1"/>
    </xf>
    <xf numFmtId="49" fontId="3" fillId="0" borderId="17" xfId="0" applyNumberFormat="1" applyFont="1" applyBorder="1" applyAlignment="1">
      <alignment horizontal="left" vertical="center" wrapText="1" indent="1"/>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0" fontId="23" fillId="0" borderId="0" xfId="0" applyFont="1" applyFill="1" applyBorder="1" applyAlignment="1">
      <alignment horizontal="center" vertical="center"/>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49" fontId="3" fillId="2" borderId="0" xfId="0" applyNumberFormat="1" applyFont="1" applyFill="1" applyBorder="1" applyAlignment="1">
      <alignment horizontal="left" vertical="center" shrinkToFit="1"/>
    </xf>
    <xf numFmtId="176" fontId="3" fillId="0" borderId="18"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28" xfId="0" applyNumberFormat="1" applyFont="1" applyBorder="1" applyAlignment="1">
      <alignment horizontal="center" vertical="center"/>
    </xf>
    <xf numFmtId="0" fontId="3" fillId="0" borderId="28"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justifyLastLine="1"/>
    </xf>
    <xf numFmtId="49" fontId="3" fillId="2" borderId="3" xfId="0" applyNumberFormat="1" applyFont="1" applyFill="1" applyBorder="1" applyAlignment="1">
      <alignment horizontal="center" vertical="center" justifyLastLine="1"/>
    </xf>
    <xf numFmtId="49" fontId="3" fillId="2" borderId="24" xfId="0" applyNumberFormat="1" applyFont="1" applyFill="1" applyBorder="1" applyAlignment="1">
      <alignment horizontal="center" vertical="center" justifyLastLine="1"/>
    </xf>
    <xf numFmtId="49" fontId="3" fillId="2" borderId="5" xfId="0" applyNumberFormat="1" applyFont="1" applyFill="1" applyBorder="1" applyAlignment="1">
      <alignment horizontal="center" vertical="center" justifyLastLine="1"/>
    </xf>
    <xf numFmtId="49" fontId="3" fillId="2" borderId="6" xfId="0" applyNumberFormat="1" applyFont="1" applyFill="1" applyBorder="1" applyAlignment="1">
      <alignment horizontal="center" vertical="center" justifyLastLine="1"/>
    </xf>
    <xf numFmtId="49" fontId="3" fillId="2" borderId="26" xfId="0" applyNumberFormat="1" applyFont="1" applyFill="1" applyBorder="1" applyAlignment="1">
      <alignment horizontal="center" vertical="center" justifyLastLine="1"/>
    </xf>
    <xf numFmtId="49" fontId="3" fillId="2" borderId="25" xfId="0" applyNumberFormat="1" applyFont="1" applyFill="1" applyBorder="1" applyAlignment="1">
      <alignment horizontal="center" vertical="center" justifyLastLine="1"/>
    </xf>
    <xf numFmtId="49" fontId="3" fillId="2" borderId="27" xfId="0" applyNumberFormat="1" applyFont="1" applyFill="1" applyBorder="1" applyAlignment="1">
      <alignment horizontal="center" vertical="center" justifyLastLine="1"/>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27"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2" borderId="4" xfId="0" applyNumberFormat="1" applyFont="1" applyFill="1" applyBorder="1" applyAlignment="1">
      <alignment horizontal="center" vertical="center" justifyLastLine="1"/>
    </xf>
    <xf numFmtId="49" fontId="3" fillId="2" borderId="14" xfId="0" applyNumberFormat="1" applyFont="1" applyFill="1" applyBorder="1" applyAlignment="1">
      <alignment horizontal="center" vertical="center" justifyLastLine="1"/>
    </xf>
    <xf numFmtId="49" fontId="3" fillId="2" borderId="15" xfId="0" applyNumberFormat="1" applyFont="1" applyFill="1" applyBorder="1" applyAlignment="1">
      <alignment horizontal="center" vertical="center" justifyLastLine="1"/>
    </xf>
    <xf numFmtId="49" fontId="3" fillId="2" borderId="7" xfId="0" applyNumberFormat="1" applyFont="1" applyFill="1" applyBorder="1" applyAlignment="1">
      <alignment horizontal="center" vertical="center" justifyLastLine="1"/>
    </xf>
    <xf numFmtId="49" fontId="3" fillId="2" borderId="39" xfId="0" applyNumberFormat="1" applyFont="1" applyFill="1" applyBorder="1" applyAlignment="1">
      <alignment horizontal="center" vertical="center" justifyLastLine="1"/>
    </xf>
    <xf numFmtId="49" fontId="3" fillId="2" borderId="40" xfId="0" applyNumberFormat="1" applyFont="1" applyFill="1" applyBorder="1" applyAlignment="1">
      <alignment horizontal="center" vertical="center" justifyLastLine="1"/>
    </xf>
    <xf numFmtId="49" fontId="3" fillId="2" borderId="41" xfId="0" applyNumberFormat="1" applyFont="1" applyFill="1" applyBorder="1" applyAlignment="1">
      <alignment horizontal="center" vertical="center" justifyLastLine="1"/>
    </xf>
    <xf numFmtId="49" fontId="3" fillId="2" borderId="11"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33" xfId="0" applyNumberFormat="1" applyFont="1" applyFill="1" applyBorder="1" applyAlignment="1">
      <alignment horizontal="center" vertical="center"/>
    </xf>
    <xf numFmtId="49" fontId="3" fillId="2" borderId="13" xfId="0" applyNumberFormat="1" applyFont="1" applyFill="1" applyBorder="1" applyAlignment="1">
      <alignment horizontal="center" vertical="center"/>
    </xf>
    <xf numFmtId="49" fontId="3" fillId="0" borderId="2" xfId="0" applyNumberFormat="1" applyFont="1" applyBorder="1" applyAlignment="1">
      <alignment horizontal="left" vertical="center" shrinkToFit="1"/>
    </xf>
    <xf numFmtId="49" fontId="3" fillId="0" borderId="3" xfId="0" applyNumberFormat="1" applyFont="1" applyBorder="1" applyAlignment="1">
      <alignment horizontal="left" vertical="center" shrinkToFit="1"/>
    </xf>
    <xf numFmtId="49" fontId="3" fillId="0" borderId="4" xfId="0" applyNumberFormat="1" applyFont="1" applyBorder="1" applyAlignment="1">
      <alignment horizontal="left" vertical="center" shrinkToFit="1"/>
    </xf>
    <xf numFmtId="49" fontId="3" fillId="0" borderId="5" xfId="0" applyNumberFormat="1" applyFont="1" applyBorder="1" applyAlignment="1">
      <alignment horizontal="left" vertical="center" shrinkToFit="1"/>
    </xf>
    <xf numFmtId="49" fontId="3" fillId="0" borderId="6" xfId="0" applyNumberFormat="1" applyFont="1" applyBorder="1" applyAlignment="1">
      <alignment horizontal="left" vertical="center" shrinkToFit="1"/>
    </xf>
    <xf numFmtId="49" fontId="3" fillId="0" borderId="7" xfId="0" applyNumberFormat="1" applyFont="1" applyBorder="1" applyAlignment="1">
      <alignment horizontal="left" vertical="center" shrinkToFit="1"/>
    </xf>
    <xf numFmtId="49" fontId="3" fillId="2" borderId="2" xfId="0" applyNumberFormat="1" applyFont="1" applyFill="1" applyBorder="1" applyAlignment="1">
      <alignment horizontal="distributed" vertical="center" justifyLastLine="1"/>
    </xf>
    <xf numFmtId="49" fontId="3" fillId="2" borderId="3" xfId="0" applyNumberFormat="1" applyFont="1" applyFill="1" applyBorder="1" applyAlignment="1">
      <alignment horizontal="distributed" vertical="center" justifyLastLine="1"/>
    </xf>
    <xf numFmtId="49" fontId="3" fillId="2" borderId="4" xfId="0" applyNumberFormat="1" applyFont="1" applyFill="1" applyBorder="1" applyAlignment="1">
      <alignment horizontal="distributed" vertical="center" justifyLastLine="1"/>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0" borderId="18" xfId="0" applyFont="1" applyFill="1" applyBorder="1" applyAlignment="1">
      <alignment horizontal="center" vertical="center" wrapText="1"/>
    </xf>
    <xf numFmtId="49" fontId="3" fillId="2" borderId="18" xfId="0" applyNumberFormat="1" applyFont="1" applyFill="1" applyBorder="1" applyAlignment="1">
      <alignment horizontal="center" vertical="center" wrapText="1" justifyLastLine="1"/>
    </xf>
    <xf numFmtId="49" fontId="3" fillId="2" borderId="19" xfId="0" applyNumberFormat="1" applyFont="1" applyFill="1" applyBorder="1" applyAlignment="1">
      <alignment horizontal="center" vertical="center" wrapText="1" justifyLastLine="1"/>
    </xf>
    <xf numFmtId="49" fontId="3" fillId="2" borderId="20" xfId="0" applyNumberFormat="1" applyFont="1" applyFill="1" applyBorder="1" applyAlignment="1">
      <alignment horizontal="center" vertical="center" wrapText="1" justifyLastLine="1"/>
    </xf>
    <xf numFmtId="49" fontId="3" fillId="0" borderId="11" xfId="0" applyNumberFormat="1" applyFont="1" applyBorder="1" applyAlignment="1">
      <alignment horizontal="left" vertical="center" indent="1" shrinkToFit="1"/>
    </xf>
    <xf numFmtId="49" fontId="3" fillId="0" borderId="12" xfId="0" applyNumberFormat="1" applyFont="1" applyBorder="1" applyAlignment="1">
      <alignment horizontal="left" vertical="center" indent="1" shrinkToFit="1"/>
    </xf>
    <xf numFmtId="49" fontId="3" fillId="0" borderId="13" xfId="0" applyNumberFormat="1" applyFont="1" applyBorder="1" applyAlignment="1">
      <alignment horizontal="left" vertical="center" indent="1"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49" fontId="3" fillId="3" borderId="3"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3" borderId="22" xfId="0" applyNumberFormat="1" applyFont="1" applyFill="1" applyBorder="1" applyAlignment="1">
      <alignment horizontal="center" vertical="center" shrinkToFit="1"/>
    </xf>
    <xf numFmtId="49" fontId="3" fillId="3" borderId="1" xfId="0" applyNumberFormat="1" applyFont="1" applyFill="1" applyBorder="1" applyAlignment="1">
      <alignment horizontal="center" vertical="center" shrinkToFit="1"/>
    </xf>
    <xf numFmtId="49" fontId="3" fillId="3" borderId="0" xfId="0" applyNumberFormat="1" applyFont="1" applyFill="1" applyBorder="1" applyAlignment="1">
      <alignment horizontal="center" vertical="center" shrinkToFit="1"/>
    </xf>
    <xf numFmtId="49" fontId="3" fillId="3" borderId="6" xfId="0" applyNumberFormat="1" applyFont="1" applyFill="1" applyBorder="1" applyAlignment="1">
      <alignment horizontal="center" vertical="center" shrinkToFit="1"/>
    </xf>
    <xf numFmtId="49" fontId="3" fillId="2" borderId="15" xfId="0" applyNumberFormat="1" applyFont="1" applyFill="1" applyBorder="1" applyAlignment="1">
      <alignment horizontal="center" vertical="center" shrinkToFit="1"/>
    </xf>
    <xf numFmtId="49" fontId="3" fillId="2" borderId="7" xfId="0" applyNumberFormat="1" applyFont="1" applyFill="1" applyBorder="1" applyAlignment="1">
      <alignment horizontal="center" vertical="center" shrinkToFit="1"/>
    </xf>
    <xf numFmtId="0" fontId="7" fillId="3"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178" fontId="14" fillId="0" borderId="2" xfId="0" applyNumberFormat="1" applyFont="1" applyBorder="1" applyAlignment="1">
      <alignment horizontal="right" vertical="center"/>
    </xf>
    <xf numFmtId="178" fontId="14" fillId="0" borderId="3" xfId="0" applyNumberFormat="1" applyFont="1" applyBorder="1" applyAlignment="1">
      <alignment horizontal="right" vertical="center"/>
    </xf>
    <xf numFmtId="178" fontId="14" fillId="0" borderId="14" xfId="0" applyNumberFormat="1" applyFont="1" applyBorder="1" applyAlignment="1">
      <alignment horizontal="right" vertical="center"/>
    </xf>
    <xf numFmtId="178" fontId="14" fillId="0" borderId="0" xfId="0" applyNumberFormat="1" applyFont="1" applyBorder="1" applyAlignment="1">
      <alignment horizontal="right" vertical="center"/>
    </xf>
    <xf numFmtId="178" fontId="14" fillId="0" borderId="5" xfId="0" applyNumberFormat="1" applyFont="1" applyBorder="1" applyAlignment="1">
      <alignment horizontal="right" vertical="center"/>
    </xf>
    <xf numFmtId="178" fontId="14" fillId="0" borderId="6" xfId="0" applyNumberFormat="1" applyFont="1" applyBorder="1" applyAlignment="1">
      <alignment horizontal="right" vertical="center"/>
    </xf>
    <xf numFmtId="49" fontId="3" fillId="2" borderId="7" xfId="0" applyNumberFormat="1" applyFont="1" applyFill="1" applyBorder="1" applyAlignment="1">
      <alignment horizontal="center" vertical="center"/>
    </xf>
    <xf numFmtId="0" fontId="5" fillId="2" borderId="51"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9"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7" xfId="0"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40" fontId="5" fillId="2" borderId="33" xfId="1" applyNumberFormat="1" applyFont="1" applyFill="1" applyBorder="1" applyAlignment="1">
      <alignment horizontal="center" vertical="center"/>
    </xf>
    <xf numFmtId="40" fontId="5" fillId="2" borderId="12" xfId="1" applyNumberFormat="1" applyFont="1" applyFill="1" applyBorder="1" applyAlignment="1">
      <alignment horizontal="center" vertical="center"/>
    </xf>
    <xf numFmtId="40" fontId="5" fillId="0" borderId="33" xfId="1" applyNumberFormat="1" applyFont="1" applyFill="1" applyBorder="1" applyAlignment="1">
      <alignment horizontal="center" vertical="center"/>
    </xf>
    <xf numFmtId="40" fontId="5" fillId="0" borderId="12" xfId="1" applyNumberFormat="1" applyFont="1" applyFill="1" applyBorder="1" applyAlignment="1">
      <alignment horizontal="center" vertical="center"/>
    </xf>
    <xf numFmtId="0" fontId="7" fillId="2" borderId="52"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58" xfId="0" applyFont="1" applyFill="1" applyBorder="1" applyAlignment="1">
      <alignment horizontal="center" vertical="center"/>
    </xf>
    <xf numFmtId="0" fontId="12" fillId="0" borderId="14"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52" xfId="0" applyFont="1" applyFill="1" applyBorder="1" applyAlignment="1">
      <alignment horizontal="center" vertical="center" textRotation="255"/>
    </xf>
    <xf numFmtId="0" fontId="7" fillId="2" borderId="55" xfId="0" applyFont="1" applyFill="1" applyBorder="1" applyAlignment="1">
      <alignment horizontal="center" vertical="center" textRotation="255"/>
    </xf>
    <xf numFmtId="0" fontId="7" fillId="2" borderId="46" xfId="0" applyFont="1" applyFill="1" applyBorder="1" applyAlignment="1">
      <alignment horizontal="center" vertical="center" textRotation="255"/>
    </xf>
    <xf numFmtId="0" fontId="8" fillId="2" borderId="2"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4"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7" xfId="2" applyFont="1" applyFill="1" applyBorder="1" applyAlignment="1">
      <alignment horizontal="center" vertical="center" wrapText="1"/>
    </xf>
    <xf numFmtId="0" fontId="19" fillId="2" borderId="2"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7" xfId="2" applyFont="1" applyFill="1" applyBorder="1" applyAlignment="1">
      <alignment horizontal="center" vertical="center" wrapText="1"/>
    </xf>
    <xf numFmtId="49" fontId="3" fillId="2" borderId="29" xfId="0" applyNumberFormat="1" applyFont="1" applyFill="1" applyBorder="1" applyAlignment="1">
      <alignment horizontal="center" vertical="center"/>
    </xf>
    <xf numFmtId="0" fontId="7" fillId="2" borderId="29" xfId="0" applyFont="1" applyFill="1" applyBorder="1" applyAlignment="1">
      <alignment horizontal="center" vertical="center"/>
    </xf>
    <xf numFmtId="178" fontId="5" fillId="2" borderId="28" xfId="1" applyNumberFormat="1" applyFont="1" applyFill="1" applyBorder="1" applyAlignment="1">
      <alignment horizontal="center" vertical="center"/>
    </xf>
    <xf numFmtId="178" fontId="5" fillId="2" borderId="19" xfId="1" applyNumberFormat="1" applyFont="1" applyFill="1" applyBorder="1" applyAlignment="1">
      <alignment horizontal="center" vertical="center"/>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xf numFmtId="49" fontId="3" fillId="2" borderId="2"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5" fillId="0" borderId="27" xfId="1" applyNumberFormat="1" applyFont="1" applyFill="1" applyBorder="1" applyAlignment="1">
      <alignment horizontal="center" vertical="center"/>
    </xf>
    <xf numFmtId="0" fontId="5" fillId="0" borderId="6" xfId="1" applyNumberFormat="1" applyFont="1" applyFill="1" applyBorder="1" applyAlignment="1">
      <alignment horizontal="center" vertical="center"/>
    </xf>
    <xf numFmtId="40" fontId="5" fillId="2" borderId="37" xfId="1" applyNumberFormat="1" applyFont="1" applyFill="1" applyBorder="1" applyAlignment="1">
      <alignment horizontal="center" vertical="center"/>
    </xf>
    <xf numFmtId="40" fontId="5" fillId="2" borderId="35" xfId="1" applyNumberFormat="1"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26" xfId="0" applyFont="1" applyFill="1" applyBorder="1" applyAlignment="1">
      <alignment horizontal="center" vertical="center" shrinkToFit="1"/>
    </xf>
    <xf numFmtId="178" fontId="5" fillId="3" borderId="2" xfId="1" applyNumberFormat="1" applyFont="1" applyFill="1" applyBorder="1" applyAlignment="1">
      <alignment horizontal="right" vertical="center"/>
    </xf>
    <xf numFmtId="178" fontId="5" fillId="3" borderId="3" xfId="1" applyNumberFormat="1" applyFont="1" applyFill="1" applyBorder="1" applyAlignment="1">
      <alignment horizontal="right" vertical="center"/>
    </xf>
    <xf numFmtId="178" fontId="5" fillId="3" borderId="14" xfId="1" applyNumberFormat="1" applyFont="1" applyFill="1" applyBorder="1" applyAlignment="1">
      <alignment horizontal="right" vertical="center"/>
    </xf>
    <xf numFmtId="178" fontId="5" fillId="3" borderId="0" xfId="1" applyNumberFormat="1" applyFont="1" applyFill="1" applyBorder="1" applyAlignment="1">
      <alignment horizontal="right" vertical="center"/>
    </xf>
    <xf numFmtId="178" fontId="5" fillId="3" borderId="5" xfId="1" applyNumberFormat="1" applyFont="1" applyFill="1" applyBorder="1" applyAlignment="1">
      <alignment horizontal="right" vertical="center"/>
    </xf>
    <xf numFmtId="178" fontId="5" fillId="3" borderId="6" xfId="1" applyNumberFormat="1" applyFont="1" applyFill="1" applyBorder="1" applyAlignment="1">
      <alignment horizontal="right" vertical="center"/>
    </xf>
    <xf numFmtId="0" fontId="14" fillId="2" borderId="2"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9" fontId="14" fillId="2" borderId="14" xfId="0" applyNumberFormat="1" applyFont="1" applyFill="1" applyBorder="1" applyAlignment="1">
      <alignment horizontal="center" vertical="center"/>
    </xf>
    <xf numFmtId="49" fontId="14" fillId="2" borderId="0" xfId="0" applyNumberFormat="1" applyFont="1" applyFill="1" applyBorder="1" applyAlignment="1">
      <alignment horizontal="center" vertical="center"/>
    </xf>
    <xf numFmtId="49" fontId="14" fillId="2" borderId="5" xfId="0" applyNumberFormat="1" applyFont="1" applyFill="1" applyBorder="1" applyAlignment="1">
      <alignment horizontal="center" vertical="center"/>
    </xf>
    <xf numFmtId="49" fontId="14" fillId="2" borderId="6" xfId="0" applyNumberFormat="1" applyFont="1" applyFill="1" applyBorder="1" applyAlignment="1">
      <alignment horizontal="center" vertical="center"/>
    </xf>
    <xf numFmtId="176" fontId="3" fillId="2" borderId="18"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49" fontId="3" fillId="2" borderId="2" xfId="0" applyNumberFormat="1" applyFont="1" applyFill="1" applyBorder="1" applyAlignment="1">
      <alignment horizontal="distributed" vertical="center" wrapText="1" justifyLastLine="1"/>
    </xf>
    <xf numFmtId="49" fontId="3" fillId="2" borderId="5" xfId="0" applyNumberFormat="1" applyFont="1" applyFill="1" applyBorder="1" applyAlignment="1">
      <alignment horizontal="distributed" vertical="center" justifyLastLine="1"/>
    </xf>
    <xf numFmtId="49" fontId="3" fillId="2" borderId="6" xfId="0" applyNumberFormat="1" applyFont="1" applyFill="1" applyBorder="1" applyAlignment="1">
      <alignment horizontal="distributed" vertical="center" justifyLastLine="1"/>
    </xf>
    <xf numFmtId="49" fontId="3" fillId="2" borderId="7" xfId="0" applyNumberFormat="1" applyFont="1" applyFill="1" applyBorder="1" applyAlignment="1">
      <alignment horizontal="distributed" vertical="center" justifyLastLine="1"/>
    </xf>
    <xf numFmtId="49" fontId="3" fillId="0" borderId="2" xfId="0" applyNumberFormat="1" applyFont="1" applyBorder="1" applyAlignment="1">
      <alignment horizontal="left" vertical="center" indent="1" shrinkToFit="1"/>
    </xf>
    <xf numFmtId="49" fontId="3" fillId="0" borderId="3" xfId="0" applyNumberFormat="1" applyFont="1" applyBorder="1" applyAlignment="1">
      <alignment horizontal="left" vertical="center" indent="1" shrinkToFit="1"/>
    </xf>
    <xf numFmtId="49" fontId="3" fillId="0" borderId="4" xfId="0" applyNumberFormat="1" applyFont="1" applyBorder="1" applyAlignment="1">
      <alignment horizontal="left" vertical="center" indent="1" shrinkToFit="1"/>
    </xf>
    <xf numFmtId="0" fontId="15" fillId="3" borderId="16" xfId="0" applyFont="1" applyFill="1" applyBorder="1" applyAlignment="1">
      <alignment horizontal="center" vertical="center"/>
    </xf>
    <xf numFmtId="0" fontId="15" fillId="3" borderId="1" xfId="0" applyFont="1" applyFill="1" applyBorder="1" applyAlignment="1">
      <alignment horizontal="center" vertical="center"/>
    </xf>
    <xf numFmtId="49" fontId="1" fillId="0" borderId="0" xfId="0" applyNumberFormat="1" applyFont="1" applyAlignment="1">
      <alignment horizontal="center" vertical="center" shrinkToFit="1"/>
    </xf>
    <xf numFmtId="49" fontId="3" fillId="0" borderId="8" xfId="0" applyNumberFormat="1" applyFont="1" applyBorder="1" applyAlignment="1">
      <alignment horizontal="left" vertical="center" indent="1" shrinkToFit="1"/>
    </xf>
    <xf numFmtId="49" fontId="3" fillId="0" borderId="9" xfId="0" applyNumberFormat="1" applyFont="1" applyBorder="1" applyAlignment="1">
      <alignment horizontal="left" vertical="center" indent="1" shrinkToFit="1"/>
    </xf>
    <xf numFmtId="49" fontId="3" fillId="0" borderId="10" xfId="0" applyNumberFormat="1" applyFont="1" applyBorder="1" applyAlignment="1">
      <alignment horizontal="left" vertical="center" indent="1" shrinkToFit="1"/>
    </xf>
    <xf numFmtId="0" fontId="12" fillId="0" borderId="6" xfId="0" applyFont="1" applyFill="1" applyBorder="1" applyAlignment="1">
      <alignment horizontal="left" vertical="center"/>
    </xf>
    <xf numFmtId="0" fontId="7" fillId="3" borderId="3" xfId="0" applyFont="1" applyFill="1" applyBorder="1" applyAlignment="1">
      <alignment horizontal="center" vertical="center"/>
    </xf>
    <xf numFmtId="0" fontId="7" fillId="3" borderId="0"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0" xfId="0" applyFont="1" applyFill="1" applyBorder="1" applyAlignment="1">
      <alignment horizontal="center" vertical="center"/>
    </xf>
    <xf numFmtId="0" fontId="8" fillId="2" borderId="12" xfId="0" applyFont="1" applyFill="1" applyBorder="1" applyAlignment="1">
      <alignment horizontal="center" vertical="center"/>
    </xf>
    <xf numFmtId="49" fontId="3" fillId="0" borderId="0" xfId="0" applyNumberFormat="1" applyFont="1" applyAlignment="1">
      <alignment horizontal="left" vertical="center"/>
    </xf>
    <xf numFmtId="49" fontId="3" fillId="3" borderId="2" xfId="0" applyNumberFormat="1" applyFont="1" applyFill="1" applyBorder="1" applyAlignment="1">
      <alignment horizontal="center" vertical="center"/>
    </xf>
    <xf numFmtId="49" fontId="3" fillId="3" borderId="21" xfId="0" applyNumberFormat="1" applyFont="1" applyFill="1" applyBorder="1" applyAlignment="1">
      <alignment horizontal="center" vertical="center" shrinkToFit="1"/>
    </xf>
    <xf numFmtId="49" fontId="3" fillId="3" borderId="16" xfId="0" applyNumberFormat="1" applyFont="1" applyFill="1" applyBorder="1" applyAlignment="1">
      <alignment horizontal="center" vertical="center" shrinkToFit="1"/>
    </xf>
    <xf numFmtId="0" fontId="7" fillId="3" borderId="1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7" fillId="3" borderId="1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178" fontId="14" fillId="2" borderId="0" xfId="0" applyNumberFormat="1" applyFont="1" applyFill="1" applyAlignment="1">
      <alignment horizontal="center" vertical="center" shrinkToFi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178" fontId="13" fillId="2" borderId="0" xfId="0" applyNumberFormat="1" applyFont="1" applyFill="1" applyBorder="1" applyAlignment="1">
      <alignment horizontal="center" vertical="center"/>
    </xf>
    <xf numFmtId="0" fontId="12" fillId="2" borderId="0" xfId="0" applyFont="1" applyFill="1" applyBorder="1" applyAlignment="1">
      <alignment horizontal="left" vertical="center"/>
    </xf>
    <xf numFmtId="0" fontId="15" fillId="3" borderId="17"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6" xfId="0" applyFont="1" applyFill="1" applyBorder="1" applyAlignment="1">
      <alignment horizontal="center" vertical="center"/>
    </xf>
    <xf numFmtId="49" fontId="20" fillId="2" borderId="61" xfId="0" applyNumberFormat="1" applyFont="1" applyFill="1" applyBorder="1" applyAlignment="1">
      <alignment horizontal="center" vertical="center" shrinkToFit="1"/>
    </xf>
    <xf numFmtId="0" fontId="7" fillId="2" borderId="6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49" fontId="3" fillId="2" borderId="2"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49" fontId="3" fillId="2" borderId="4" xfId="0" applyNumberFormat="1" applyFont="1" applyFill="1" applyBorder="1" applyAlignment="1">
      <alignment horizontal="left" vertical="center"/>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cellXfs>
  <cellStyles count="3">
    <cellStyle name="桁区切り" xfId="1" builtinId="6"/>
    <cellStyle name="標準" xfId="0" builtinId="0"/>
    <cellStyle name="標準 10"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251"/>
  <sheetViews>
    <sheetView tabSelected="1" view="pageBreakPreview" zoomScaleNormal="100" zoomScaleSheetLayoutView="100" workbookViewId="0">
      <selection activeCell="I88" sqref="I88:J98"/>
    </sheetView>
  </sheetViews>
  <sheetFormatPr defaultRowHeight="13.5" x14ac:dyDescent="0.15"/>
  <cols>
    <col min="1" max="5" width="3.125" style="1" customWidth="1"/>
    <col min="6" max="6" width="4.5" style="1" bestFit="1" customWidth="1"/>
    <col min="7" max="29" width="3.125" style="1" customWidth="1"/>
    <col min="30" max="30" width="3.125" style="49" customWidth="1"/>
    <col min="31" max="31" width="3.125" style="12" customWidth="1"/>
    <col min="32" max="32" width="2.25" style="56" customWidth="1"/>
    <col min="33" max="53" width="3.125" style="178" customWidth="1"/>
    <col min="54" max="54" width="3.125" style="1" customWidth="1"/>
  </cols>
  <sheetData>
    <row r="1" spans="1:54" x14ac:dyDescent="0.15">
      <c r="A1" s="222" t="s">
        <v>209</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E1" s="224"/>
      <c r="AF1" s="223"/>
      <c r="BB1" s="223"/>
    </row>
    <row r="2" spans="1:54" ht="15" customHeight="1" x14ac:dyDescent="0.15">
      <c r="A2" s="699" t="s">
        <v>208</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200"/>
    </row>
    <row r="3" spans="1:54" ht="15" customHeight="1" x14ac:dyDescent="0.15">
      <c r="A3" s="699"/>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200"/>
    </row>
    <row r="4" spans="1:54" ht="15" customHeight="1" x14ac:dyDescent="0.15"/>
    <row r="5" spans="1:54" ht="15" customHeight="1" x14ac:dyDescent="0.15">
      <c r="A5" s="3" t="s">
        <v>242</v>
      </c>
      <c r="B5" s="3"/>
      <c r="C5" s="3"/>
      <c r="D5" s="3"/>
      <c r="E5" s="3"/>
      <c r="F5" s="3"/>
      <c r="G5" s="3"/>
      <c r="H5" s="3"/>
      <c r="I5" s="3"/>
      <c r="J5" s="3"/>
      <c r="K5" s="3"/>
      <c r="L5" s="3"/>
      <c r="M5" s="3"/>
      <c r="N5" s="3"/>
      <c r="O5" s="3"/>
      <c r="P5" s="3"/>
      <c r="Q5" s="3"/>
      <c r="R5" s="3"/>
      <c r="S5" s="3"/>
      <c r="T5" s="3"/>
      <c r="U5" s="3"/>
      <c r="V5" s="3"/>
      <c r="W5" s="3"/>
      <c r="X5" s="3"/>
      <c r="Y5" s="3"/>
      <c r="Z5" s="3"/>
      <c r="AA5" s="3"/>
      <c r="AB5" s="3"/>
      <c r="AC5" s="3"/>
      <c r="AD5" s="201"/>
    </row>
    <row r="6" spans="1:54" ht="15" customHeight="1" x14ac:dyDescent="0.15">
      <c r="A6" s="3"/>
      <c r="B6" s="547" t="s">
        <v>1</v>
      </c>
      <c r="C6" s="548"/>
      <c r="D6" s="548"/>
      <c r="E6" s="549"/>
      <c r="F6" s="700"/>
      <c r="G6" s="701"/>
      <c r="H6" s="701"/>
      <c r="I6" s="701"/>
      <c r="J6" s="701"/>
      <c r="K6" s="701"/>
      <c r="L6" s="701"/>
      <c r="M6" s="701"/>
      <c r="N6" s="701"/>
      <c r="O6" s="701"/>
      <c r="P6" s="701"/>
      <c r="Q6" s="701"/>
      <c r="R6" s="701"/>
      <c r="S6" s="701"/>
      <c r="T6" s="701"/>
      <c r="U6" s="701"/>
      <c r="V6" s="701"/>
      <c r="W6" s="701"/>
      <c r="X6" s="701"/>
      <c r="Y6" s="701"/>
      <c r="Z6" s="701"/>
      <c r="AA6" s="701"/>
      <c r="AB6" s="701"/>
      <c r="AC6" s="702"/>
      <c r="AD6" s="10"/>
    </row>
    <row r="7" spans="1:54" ht="15" customHeight="1" x14ac:dyDescent="0.15">
      <c r="A7" s="3"/>
      <c r="B7" s="691" t="s">
        <v>163</v>
      </c>
      <c r="C7" s="692"/>
      <c r="D7" s="692"/>
      <c r="E7" s="693"/>
      <c r="F7" s="557"/>
      <c r="G7" s="558"/>
      <c r="H7" s="558"/>
      <c r="I7" s="558"/>
      <c r="J7" s="558"/>
      <c r="K7" s="558"/>
      <c r="L7" s="558"/>
      <c r="M7" s="558"/>
      <c r="N7" s="558"/>
      <c r="O7" s="558"/>
      <c r="P7" s="558"/>
      <c r="Q7" s="558"/>
      <c r="R7" s="558"/>
      <c r="S7" s="558"/>
      <c r="T7" s="558"/>
      <c r="U7" s="558"/>
      <c r="V7" s="558"/>
      <c r="W7" s="558"/>
      <c r="X7" s="558"/>
      <c r="Y7" s="558"/>
      <c r="Z7" s="558"/>
      <c r="AA7" s="558"/>
      <c r="AB7" s="558"/>
      <c r="AC7" s="559"/>
      <c r="AD7" s="10"/>
    </row>
    <row r="8" spans="1:54" ht="15" customHeight="1" x14ac:dyDescent="0.15">
      <c r="A8" s="3"/>
      <c r="B8" s="481" t="s">
        <v>164</v>
      </c>
      <c r="C8" s="347"/>
      <c r="D8" s="347"/>
      <c r="E8" s="348"/>
      <c r="F8" s="486" t="s">
        <v>2</v>
      </c>
      <c r="G8" s="487"/>
      <c r="H8" s="487"/>
      <c r="I8" s="487"/>
      <c r="J8" s="487"/>
      <c r="K8" s="139" t="s">
        <v>3</v>
      </c>
      <c r="L8" s="487"/>
      <c r="M8" s="487"/>
      <c r="N8" s="5" t="s">
        <v>0</v>
      </c>
      <c r="O8" s="5"/>
      <c r="P8" s="5"/>
      <c r="Q8" s="5"/>
      <c r="R8" s="5"/>
      <c r="S8" s="5"/>
      <c r="T8" s="5"/>
      <c r="U8" s="5"/>
      <c r="V8" s="5"/>
      <c r="W8" s="5"/>
      <c r="X8" s="5"/>
      <c r="Y8" s="5"/>
      <c r="Z8" s="5"/>
      <c r="AA8" s="5"/>
      <c r="AB8" s="5"/>
      <c r="AC8" s="6"/>
      <c r="AD8" s="11"/>
    </row>
    <row r="9" spans="1:54" ht="15" customHeight="1" x14ac:dyDescent="0.15">
      <c r="A9" s="3"/>
      <c r="B9" s="482"/>
      <c r="C9" s="483"/>
      <c r="D9" s="483"/>
      <c r="E9" s="484"/>
      <c r="F9" s="488"/>
      <c r="G9" s="489"/>
      <c r="H9" s="489"/>
      <c r="I9" s="7" t="s">
        <v>4</v>
      </c>
      <c r="J9" s="7" t="s">
        <v>5</v>
      </c>
      <c r="K9" s="489"/>
      <c r="L9" s="489"/>
      <c r="M9" s="489"/>
      <c r="N9" s="489"/>
      <c r="O9" s="7" t="s">
        <v>6</v>
      </c>
      <c r="P9" s="7" t="s">
        <v>7</v>
      </c>
      <c r="Q9" s="492"/>
      <c r="R9" s="492"/>
      <c r="S9" s="492"/>
      <c r="T9" s="492"/>
      <c r="U9" s="492"/>
      <c r="V9" s="492"/>
      <c r="W9" s="492"/>
      <c r="X9" s="492"/>
      <c r="Y9" s="492"/>
      <c r="Z9" s="492"/>
      <c r="AA9" s="492"/>
      <c r="AB9" s="492"/>
      <c r="AC9" s="493"/>
      <c r="AD9" s="202"/>
    </row>
    <row r="10" spans="1:54" ht="15" customHeight="1" x14ac:dyDescent="0.15">
      <c r="A10" s="3"/>
      <c r="B10" s="482"/>
      <c r="C10" s="483"/>
      <c r="D10" s="483"/>
      <c r="E10" s="484"/>
      <c r="F10" s="490"/>
      <c r="G10" s="491"/>
      <c r="H10" s="491"/>
      <c r="I10" s="8" t="s">
        <v>8</v>
      </c>
      <c r="J10" s="7" t="s">
        <v>9</v>
      </c>
      <c r="K10" s="491"/>
      <c r="L10" s="491"/>
      <c r="M10" s="491"/>
      <c r="N10" s="491"/>
      <c r="O10" s="8" t="s">
        <v>10</v>
      </c>
      <c r="P10" s="8"/>
      <c r="Q10" s="494"/>
      <c r="R10" s="494"/>
      <c r="S10" s="494"/>
      <c r="T10" s="494"/>
      <c r="U10" s="494"/>
      <c r="V10" s="494"/>
      <c r="W10" s="494"/>
      <c r="X10" s="494"/>
      <c r="Y10" s="494"/>
      <c r="Z10" s="494"/>
      <c r="AA10" s="494"/>
      <c r="AB10" s="494"/>
      <c r="AC10" s="495"/>
      <c r="AD10" s="202"/>
      <c r="AF10" s="131"/>
      <c r="AG10" s="182"/>
      <c r="AH10" s="182"/>
      <c r="AI10" s="182"/>
      <c r="AJ10" s="182"/>
      <c r="AK10" s="182"/>
      <c r="AL10" s="182"/>
      <c r="AM10" s="182"/>
      <c r="AN10" s="182"/>
      <c r="AO10" s="182"/>
    </row>
    <row r="11" spans="1:54" ht="15" customHeight="1" x14ac:dyDescent="0.15">
      <c r="A11" s="3"/>
      <c r="B11" s="482"/>
      <c r="C11" s="483"/>
      <c r="D11" s="483"/>
      <c r="E11" s="484"/>
      <c r="F11" s="496" t="s">
        <v>165</v>
      </c>
      <c r="G11" s="497"/>
      <c r="H11" s="497"/>
      <c r="I11" s="497"/>
      <c r="J11" s="703"/>
      <c r="K11" s="498"/>
      <c r="L11" s="498"/>
      <c r="M11" s="498"/>
      <c r="N11" s="498"/>
      <c r="O11" s="498"/>
      <c r="P11" s="498"/>
      <c r="Q11" s="498"/>
      <c r="R11" s="498"/>
      <c r="S11" s="498"/>
      <c r="T11" s="498"/>
      <c r="U11" s="498"/>
      <c r="V11" s="498"/>
      <c r="W11" s="498"/>
      <c r="X11" s="498"/>
      <c r="Y11" s="498"/>
      <c r="Z11" s="498"/>
      <c r="AA11" s="498"/>
      <c r="AB11" s="498"/>
      <c r="AC11" s="499"/>
      <c r="AD11" s="203"/>
      <c r="AE11" s="133"/>
      <c r="AF11" s="135"/>
      <c r="AG11" s="135"/>
      <c r="AH11" s="135"/>
      <c r="AI11" s="135"/>
      <c r="AJ11" s="135"/>
      <c r="AK11" s="135"/>
      <c r="AL11" s="135"/>
      <c r="AM11" s="135"/>
      <c r="AN11" s="135"/>
      <c r="BB11" s="130"/>
    </row>
    <row r="12" spans="1:54" ht="15" customHeight="1" x14ac:dyDescent="0.15">
      <c r="A12" s="3"/>
      <c r="B12" s="482"/>
      <c r="C12" s="483"/>
      <c r="D12" s="483"/>
      <c r="E12" s="484"/>
      <c r="F12" s="560" t="s">
        <v>166</v>
      </c>
      <c r="G12" s="561"/>
      <c r="H12" s="561"/>
      <c r="I12" s="562"/>
      <c r="J12" s="553"/>
      <c r="K12" s="501"/>
      <c r="L12" s="142" t="s">
        <v>169</v>
      </c>
      <c r="M12" s="501"/>
      <c r="N12" s="501"/>
      <c r="O12" s="143" t="s">
        <v>169</v>
      </c>
      <c r="P12" s="501"/>
      <c r="Q12" s="502"/>
      <c r="R12" s="560" t="s">
        <v>167</v>
      </c>
      <c r="S12" s="561"/>
      <c r="T12" s="561"/>
      <c r="U12" s="562"/>
      <c r="V12" s="553"/>
      <c r="W12" s="501"/>
      <c r="X12" s="143" t="s">
        <v>169</v>
      </c>
      <c r="Y12" s="501"/>
      <c r="Z12" s="501"/>
      <c r="AA12" s="143" t="s">
        <v>169</v>
      </c>
      <c r="AB12" s="501"/>
      <c r="AC12" s="502"/>
      <c r="AD12" s="204"/>
      <c r="AE12" s="220"/>
      <c r="AF12" s="134"/>
      <c r="AG12" s="183"/>
      <c r="AH12" s="500"/>
      <c r="AI12" s="500"/>
      <c r="AJ12" s="500"/>
      <c r="AK12" s="184"/>
      <c r="AL12" s="480"/>
      <c r="AM12" s="480"/>
      <c r="AN12" s="480"/>
      <c r="BB12" s="130"/>
    </row>
    <row r="13" spans="1:54" ht="15" customHeight="1" x14ac:dyDescent="0.15">
      <c r="A13" s="3"/>
      <c r="B13" s="485"/>
      <c r="C13" s="350"/>
      <c r="D13" s="350"/>
      <c r="E13" s="351"/>
      <c r="F13" s="560" t="s">
        <v>168</v>
      </c>
      <c r="G13" s="561"/>
      <c r="H13" s="561"/>
      <c r="I13" s="562"/>
      <c r="J13" s="550"/>
      <c r="K13" s="551"/>
      <c r="L13" s="551"/>
      <c r="M13" s="551"/>
      <c r="N13" s="551"/>
      <c r="O13" s="551"/>
      <c r="P13" s="551"/>
      <c r="Q13" s="551"/>
      <c r="R13" s="551"/>
      <c r="S13" s="551"/>
      <c r="T13" s="551"/>
      <c r="U13" s="551"/>
      <c r="V13" s="551"/>
      <c r="W13" s="551"/>
      <c r="X13" s="551"/>
      <c r="Y13" s="551"/>
      <c r="Z13" s="551"/>
      <c r="AA13" s="551"/>
      <c r="AB13" s="551"/>
      <c r="AC13" s="552"/>
      <c r="AD13" s="198"/>
      <c r="AE13" s="220"/>
      <c r="AF13" s="134"/>
      <c r="AG13" s="135"/>
      <c r="AH13" s="135"/>
      <c r="AI13" s="135"/>
      <c r="AJ13" s="135"/>
      <c r="AK13" s="135"/>
      <c r="AL13" s="135"/>
      <c r="AM13" s="135"/>
      <c r="AN13" s="135"/>
      <c r="BB13" s="130"/>
    </row>
    <row r="14" spans="1:54" ht="15" customHeight="1" x14ac:dyDescent="0.15">
      <c r="A14" s="3"/>
      <c r="B14" s="554" t="s">
        <v>170</v>
      </c>
      <c r="C14" s="555"/>
      <c r="D14" s="555"/>
      <c r="E14" s="556"/>
      <c r="F14" s="550"/>
      <c r="G14" s="551"/>
      <c r="H14" s="551"/>
      <c r="I14" s="551"/>
      <c r="J14" s="551"/>
      <c r="K14" s="551"/>
      <c r="L14" s="551"/>
      <c r="M14" s="551"/>
      <c r="N14" s="551"/>
      <c r="O14" s="551"/>
      <c r="P14" s="551"/>
      <c r="Q14" s="552"/>
      <c r="R14" s="560" t="s">
        <v>171</v>
      </c>
      <c r="S14" s="561"/>
      <c r="T14" s="561"/>
      <c r="U14" s="562"/>
      <c r="V14" s="553"/>
      <c r="W14" s="501"/>
      <c r="X14" s="501"/>
      <c r="Y14" s="145" t="s">
        <v>174</v>
      </c>
      <c r="Z14" s="197"/>
      <c r="AA14" s="145" t="s">
        <v>173</v>
      </c>
      <c r="AB14" s="197"/>
      <c r="AC14" s="146" t="s">
        <v>172</v>
      </c>
      <c r="AD14" s="205"/>
      <c r="AE14" s="220"/>
      <c r="AF14" s="134"/>
      <c r="AG14" s="135"/>
      <c r="AH14" s="135"/>
      <c r="AI14" s="135"/>
      <c r="AJ14" s="135"/>
      <c r="AK14" s="135"/>
      <c r="AL14" s="135"/>
      <c r="AM14" s="135"/>
      <c r="AN14" s="135"/>
      <c r="BB14" s="130"/>
    </row>
    <row r="15" spans="1:54" ht="15" customHeight="1" x14ac:dyDescent="0.15">
      <c r="A15" s="3"/>
      <c r="B15" s="690" t="s">
        <v>11</v>
      </c>
      <c r="C15" s="548"/>
      <c r="D15" s="548"/>
      <c r="E15" s="549"/>
      <c r="F15" s="547" t="s">
        <v>12</v>
      </c>
      <c r="G15" s="548"/>
      <c r="H15" s="548"/>
      <c r="I15" s="549"/>
      <c r="J15" s="541"/>
      <c r="K15" s="542"/>
      <c r="L15" s="542"/>
      <c r="M15" s="542"/>
      <c r="N15" s="542"/>
      <c r="O15" s="542"/>
      <c r="P15" s="542"/>
      <c r="Q15" s="543"/>
      <c r="R15" s="547" t="s">
        <v>13</v>
      </c>
      <c r="S15" s="548"/>
      <c r="T15" s="548"/>
      <c r="U15" s="549"/>
      <c r="V15" s="694"/>
      <c r="W15" s="695"/>
      <c r="X15" s="695"/>
      <c r="Y15" s="695"/>
      <c r="Z15" s="695"/>
      <c r="AA15" s="695"/>
      <c r="AB15" s="695"/>
      <c r="AC15" s="696"/>
      <c r="AD15" s="10"/>
      <c r="AF15" s="131"/>
      <c r="AG15" s="182"/>
      <c r="AH15" s="182"/>
      <c r="AI15" s="182"/>
      <c r="AJ15" s="182"/>
      <c r="AK15" s="182"/>
      <c r="AL15" s="182"/>
      <c r="AM15" s="182"/>
      <c r="AN15" s="182"/>
    </row>
    <row r="16" spans="1:54" ht="15" customHeight="1" x14ac:dyDescent="0.15">
      <c r="A16" s="3"/>
      <c r="B16" s="691"/>
      <c r="C16" s="692"/>
      <c r="D16" s="692"/>
      <c r="E16" s="693"/>
      <c r="F16" s="691"/>
      <c r="G16" s="692"/>
      <c r="H16" s="692"/>
      <c r="I16" s="693"/>
      <c r="J16" s="544"/>
      <c r="K16" s="545"/>
      <c r="L16" s="545"/>
      <c r="M16" s="545"/>
      <c r="N16" s="545"/>
      <c r="O16" s="545"/>
      <c r="P16" s="545"/>
      <c r="Q16" s="546"/>
      <c r="R16" s="691" t="s">
        <v>14</v>
      </c>
      <c r="S16" s="692"/>
      <c r="T16" s="692"/>
      <c r="U16" s="693"/>
      <c r="V16" s="557"/>
      <c r="W16" s="558"/>
      <c r="X16" s="558"/>
      <c r="Y16" s="558"/>
      <c r="Z16" s="558"/>
      <c r="AA16" s="558"/>
      <c r="AB16" s="558"/>
      <c r="AC16" s="559"/>
      <c r="AD16" s="10"/>
    </row>
    <row r="17" spans="1:61" ht="15" customHeight="1" x14ac:dyDescent="0.15">
      <c r="A17" s="3"/>
      <c r="B17" s="554" t="s">
        <v>175</v>
      </c>
      <c r="C17" s="555"/>
      <c r="D17" s="555"/>
      <c r="E17" s="556"/>
      <c r="F17" s="563"/>
      <c r="G17" s="564"/>
      <c r="H17" s="147" t="s">
        <v>174</v>
      </c>
      <c r="I17" s="154"/>
      <c r="J17" s="144" t="s">
        <v>177</v>
      </c>
      <c r="K17" s="153"/>
      <c r="L17" s="145" t="s">
        <v>172</v>
      </c>
      <c r="M17" s="143" t="s">
        <v>178</v>
      </c>
      <c r="N17" s="143" t="s">
        <v>176</v>
      </c>
      <c r="O17" s="153"/>
      <c r="P17" s="143" t="s">
        <v>179</v>
      </c>
      <c r="Q17" s="148" t="s">
        <v>180</v>
      </c>
      <c r="R17" s="560" t="s">
        <v>187</v>
      </c>
      <c r="S17" s="561"/>
      <c r="T17" s="561"/>
      <c r="U17" s="562"/>
      <c r="V17" s="553"/>
      <c r="W17" s="501"/>
      <c r="X17" s="501"/>
      <c r="Y17" s="145" t="s">
        <v>174</v>
      </c>
      <c r="Z17" s="153"/>
      <c r="AA17" s="145" t="s">
        <v>173</v>
      </c>
      <c r="AB17" s="153"/>
      <c r="AC17" s="146" t="s">
        <v>172</v>
      </c>
      <c r="AD17" s="205"/>
      <c r="AE17" s="220"/>
      <c r="AF17" s="134"/>
      <c r="AG17" s="135"/>
      <c r="AH17" s="135"/>
      <c r="AI17" s="135"/>
      <c r="AJ17" s="135"/>
      <c r="AK17" s="135"/>
      <c r="AL17" s="135"/>
      <c r="AM17" s="135"/>
      <c r="AN17" s="135"/>
      <c r="BB17" s="130"/>
    </row>
    <row r="18" spans="1:61" ht="15" customHeight="1" x14ac:dyDescent="0.15">
      <c r="A18" s="3"/>
      <c r="B18" s="481" t="s">
        <v>181</v>
      </c>
      <c r="C18" s="347"/>
      <c r="D18" s="347"/>
      <c r="E18" s="348"/>
      <c r="F18" s="486" t="s">
        <v>2</v>
      </c>
      <c r="G18" s="487"/>
      <c r="H18" s="487"/>
      <c r="I18" s="487"/>
      <c r="J18" s="487"/>
      <c r="K18" s="139" t="s">
        <v>3</v>
      </c>
      <c r="L18" s="487"/>
      <c r="M18" s="487"/>
      <c r="N18" s="5" t="s">
        <v>0</v>
      </c>
      <c r="O18" s="5"/>
      <c r="P18" s="5"/>
      <c r="Q18" s="5"/>
      <c r="R18" s="5"/>
      <c r="S18" s="5"/>
      <c r="T18" s="5"/>
      <c r="U18" s="5"/>
      <c r="V18" s="5"/>
      <c r="W18" s="5"/>
      <c r="X18" s="5"/>
      <c r="Y18" s="5"/>
      <c r="Z18" s="5"/>
      <c r="AA18" s="5"/>
      <c r="AB18" s="5"/>
      <c r="AC18" s="6"/>
      <c r="AD18" s="11"/>
      <c r="AF18" s="130"/>
      <c r="BB18" s="130"/>
    </row>
    <row r="19" spans="1:61" ht="15" customHeight="1" x14ac:dyDescent="0.15">
      <c r="A19" s="3"/>
      <c r="B19" s="482"/>
      <c r="C19" s="483"/>
      <c r="D19" s="483"/>
      <c r="E19" s="484"/>
      <c r="F19" s="488"/>
      <c r="G19" s="489"/>
      <c r="H19" s="489"/>
      <c r="I19" s="7" t="s">
        <v>4</v>
      </c>
      <c r="J19" s="7" t="s">
        <v>5</v>
      </c>
      <c r="K19" s="489"/>
      <c r="L19" s="489"/>
      <c r="M19" s="489"/>
      <c r="N19" s="489"/>
      <c r="O19" s="7" t="s">
        <v>6</v>
      </c>
      <c r="P19" s="7" t="s">
        <v>7</v>
      </c>
      <c r="Q19" s="492"/>
      <c r="R19" s="492"/>
      <c r="S19" s="492"/>
      <c r="T19" s="492"/>
      <c r="U19" s="492"/>
      <c r="V19" s="492"/>
      <c r="W19" s="492"/>
      <c r="X19" s="492"/>
      <c r="Y19" s="492"/>
      <c r="Z19" s="492"/>
      <c r="AA19" s="492"/>
      <c r="AB19" s="492"/>
      <c r="AC19" s="493"/>
      <c r="AD19" s="202"/>
      <c r="AF19" s="130"/>
      <c r="BB19" s="130"/>
    </row>
    <row r="20" spans="1:61" ht="15" customHeight="1" x14ac:dyDescent="0.15">
      <c r="A20" s="3"/>
      <c r="B20" s="482"/>
      <c r="C20" s="483"/>
      <c r="D20" s="483"/>
      <c r="E20" s="484"/>
      <c r="F20" s="490"/>
      <c r="G20" s="491"/>
      <c r="H20" s="491"/>
      <c r="I20" s="8" t="s">
        <v>8</v>
      </c>
      <c r="J20" s="8" t="s">
        <v>9</v>
      </c>
      <c r="K20" s="491"/>
      <c r="L20" s="491"/>
      <c r="M20" s="491"/>
      <c r="N20" s="491"/>
      <c r="O20" s="8" t="s">
        <v>10</v>
      </c>
      <c r="P20" s="8"/>
      <c r="Q20" s="494"/>
      <c r="R20" s="494"/>
      <c r="S20" s="494"/>
      <c r="T20" s="494"/>
      <c r="U20" s="494"/>
      <c r="V20" s="494"/>
      <c r="W20" s="494"/>
      <c r="X20" s="494"/>
      <c r="Y20" s="494"/>
      <c r="Z20" s="494"/>
      <c r="AA20" s="494"/>
      <c r="AB20" s="494"/>
      <c r="AC20" s="495"/>
      <c r="AD20" s="202"/>
      <c r="AF20" s="131"/>
      <c r="AG20" s="182"/>
      <c r="AH20" s="182"/>
      <c r="AI20" s="182"/>
      <c r="AJ20" s="182"/>
      <c r="AK20" s="182"/>
      <c r="AL20" s="182"/>
      <c r="AM20" s="182"/>
      <c r="AN20" s="182"/>
      <c r="AO20" s="182"/>
      <c r="BB20" s="130"/>
    </row>
    <row r="21" spans="1:61" ht="15" customHeight="1" x14ac:dyDescent="0.15">
      <c r="A21" s="3"/>
      <c r="B21" s="482"/>
      <c r="C21" s="483"/>
      <c r="D21" s="483"/>
      <c r="E21" s="484"/>
      <c r="F21" s="496" t="s">
        <v>165</v>
      </c>
      <c r="G21" s="497"/>
      <c r="H21" s="497"/>
      <c r="I21" s="497"/>
      <c r="J21" s="498"/>
      <c r="K21" s="498"/>
      <c r="L21" s="498"/>
      <c r="M21" s="498"/>
      <c r="N21" s="498"/>
      <c r="O21" s="498"/>
      <c r="P21" s="498"/>
      <c r="Q21" s="498"/>
      <c r="R21" s="498"/>
      <c r="S21" s="498"/>
      <c r="T21" s="498"/>
      <c r="U21" s="498"/>
      <c r="V21" s="498"/>
      <c r="W21" s="498"/>
      <c r="X21" s="498"/>
      <c r="Y21" s="498"/>
      <c r="Z21" s="498"/>
      <c r="AA21" s="498"/>
      <c r="AB21" s="498"/>
      <c r="AC21" s="499"/>
      <c r="AD21" s="203"/>
      <c r="AE21" s="133"/>
      <c r="AF21" s="135"/>
      <c r="AG21" s="135"/>
      <c r="AH21" s="135"/>
      <c r="AI21" s="135"/>
      <c r="AJ21" s="135"/>
      <c r="AK21" s="135"/>
      <c r="AL21" s="135"/>
      <c r="AM21" s="135"/>
      <c r="AN21" s="135"/>
      <c r="BB21" s="130"/>
    </row>
    <row r="22" spans="1:61" ht="15" customHeight="1" x14ac:dyDescent="0.15">
      <c r="A22" s="3"/>
      <c r="B22" s="485"/>
      <c r="C22" s="350"/>
      <c r="D22" s="350"/>
      <c r="E22" s="351"/>
      <c r="F22" s="560" t="s">
        <v>166</v>
      </c>
      <c r="G22" s="561"/>
      <c r="H22" s="561"/>
      <c r="I22" s="562"/>
      <c r="J22" s="553"/>
      <c r="K22" s="501"/>
      <c r="L22" s="143" t="s">
        <v>169</v>
      </c>
      <c r="M22" s="501"/>
      <c r="N22" s="501"/>
      <c r="O22" s="143" t="s">
        <v>169</v>
      </c>
      <c r="P22" s="501"/>
      <c r="Q22" s="502"/>
      <c r="R22" s="560" t="s">
        <v>167</v>
      </c>
      <c r="S22" s="561"/>
      <c r="T22" s="561"/>
      <c r="U22" s="562"/>
      <c r="V22" s="553"/>
      <c r="W22" s="501"/>
      <c r="X22" s="143" t="s">
        <v>169</v>
      </c>
      <c r="Y22" s="501"/>
      <c r="Z22" s="501"/>
      <c r="AA22" s="143" t="s">
        <v>169</v>
      </c>
      <c r="AB22" s="501"/>
      <c r="AC22" s="502"/>
      <c r="AD22" s="204"/>
      <c r="AE22" s="220"/>
      <c r="AF22" s="134"/>
      <c r="AG22" s="183"/>
      <c r="AH22" s="500"/>
      <c r="AI22" s="500"/>
      <c r="AJ22" s="500"/>
      <c r="AK22" s="184"/>
      <c r="AL22" s="480"/>
      <c r="AM22" s="480"/>
      <c r="AN22" s="480"/>
      <c r="BB22" s="130"/>
    </row>
    <row r="23" spans="1:61" s="13" customFormat="1" ht="15" customHeight="1" x14ac:dyDescent="0.15">
      <c r="A23" s="11"/>
      <c r="B23" s="9"/>
      <c r="C23" s="9"/>
      <c r="D23" s="9"/>
      <c r="E23" s="9"/>
      <c r="F23" s="9"/>
      <c r="G23" s="9"/>
      <c r="H23" s="9"/>
      <c r="I23" s="9"/>
      <c r="J23" s="10"/>
      <c r="K23" s="10"/>
      <c r="L23" s="10"/>
      <c r="M23" s="10"/>
      <c r="N23" s="10"/>
      <c r="O23" s="10"/>
      <c r="P23" s="10"/>
      <c r="Q23" s="10"/>
      <c r="R23" s="9"/>
      <c r="S23" s="9"/>
      <c r="T23" s="9"/>
      <c r="U23" s="9"/>
      <c r="V23" s="10"/>
      <c r="W23" s="10"/>
      <c r="X23" s="10"/>
      <c r="Y23" s="10"/>
      <c r="Z23" s="10"/>
      <c r="AA23" s="10"/>
      <c r="AB23" s="10"/>
      <c r="AC23" s="10"/>
      <c r="AD23" s="10"/>
      <c r="AE23" s="12"/>
      <c r="AF23" s="12"/>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2"/>
    </row>
    <row r="24" spans="1:61" s="13" customFormat="1" ht="15" customHeight="1" x14ac:dyDescent="0.15">
      <c r="A24" s="11" t="s">
        <v>243</v>
      </c>
      <c r="B24" s="136"/>
      <c r="C24" s="38"/>
      <c r="D24" s="38"/>
      <c r="E24" s="38"/>
      <c r="F24" s="38"/>
      <c r="G24" s="38"/>
      <c r="H24" s="38"/>
      <c r="I24" s="132"/>
      <c r="J24" s="132"/>
      <c r="K24" s="132"/>
      <c r="L24" s="132"/>
      <c r="M24" s="132"/>
      <c r="N24" s="132"/>
      <c r="O24" s="132"/>
      <c r="P24" s="132"/>
      <c r="Q24" s="132"/>
      <c r="R24" s="137"/>
      <c r="S24" s="137"/>
      <c r="T24" s="137"/>
      <c r="U24" s="137"/>
      <c r="V24" s="138"/>
      <c r="W24" s="138"/>
      <c r="X24" s="138"/>
      <c r="Y24" s="138"/>
      <c r="Z24" s="138"/>
      <c r="AA24" s="138"/>
      <c r="AB24" s="138"/>
      <c r="AC24" s="138"/>
      <c r="AD24" s="10"/>
      <c r="AE24" s="12"/>
      <c r="AF24" s="12"/>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2"/>
    </row>
    <row r="25" spans="1:61" s="13" customFormat="1" ht="15" customHeight="1" x14ac:dyDescent="0.15">
      <c r="A25" s="11"/>
      <c r="B25" s="453" t="s">
        <v>182</v>
      </c>
      <c r="C25" s="413"/>
      <c r="D25" s="413"/>
      <c r="E25" s="413"/>
      <c r="F25" s="406"/>
      <c r="G25" s="645"/>
      <c r="H25" s="646"/>
      <c r="I25" s="646"/>
      <c r="J25" s="646"/>
      <c r="K25" s="646"/>
      <c r="L25" s="646"/>
      <c r="M25" s="646"/>
      <c r="N25" s="646"/>
      <c r="O25" s="646"/>
      <c r="P25" s="646"/>
      <c r="Q25" s="646"/>
      <c r="R25" s="646"/>
      <c r="S25" s="646"/>
      <c r="T25" s="646"/>
      <c r="U25" s="646"/>
      <c r="V25" s="646"/>
      <c r="W25" s="646"/>
      <c r="X25" s="646"/>
      <c r="Y25" s="646"/>
      <c r="Z25" s="646"/>
      <c r="AA25" s="646"/>
      <c r="AB25" s="646"/>
      <c r="AC25" s="647"/>
      <c r="AD25" s="55"/>
      <c r="AE25" s="54"/>
      <c r="AF25" s="17"/>
      <c r="AG25" s="186"/>
      <c r="AH25" s="186"/>
      <c r="AI25" s="186"/>
      <c r="AJ25" s="186"/>
      <c r="AK25" s="186"/>
      <c r="AL25" s="186"/>
      <c r="AM25" s="186"/>
      <c r="AN25" s="186"/>
      <c r="AO25" s="186"/>
      <c r="AP25" s="186"/>
      <c r="AQ25" s="185"/>
      <c r="AR25" s="185"/>
      <c r="AS25" s="185"/>
      <c r="AT25" s="185"/>
      <c r="AU25" s="185"/>
      <c r="AV25" s="185"/>
      <c r="AW25" s="185"/>
      <c r="AX25" s="185"/>
      <c r="AY25" s="185"/>
      <c r="AZ25" s="185"/>
      <c r="BA25" s="185"/>
      <c r="BB25" s="12"/>
    </row>
    <row r="26" spans="1:61" s="13" customFormat="1" ht="21" customHeight="1" x14ac:dyDescent="0.15">
      <c r="A26" s="11"/>
      <c r="B26" s="288" t="s">
        <v>198</v>
      </c>
      <c r="C26" s="289"/>
      <c r="D26" s="289"/>
      <c r="E26" s="289"/>
      <c r="F26" s="290"/>
      <c r="G26" s="648"/>
      <c r="H26" s="649"/>
      <c r="I26" s="649"/>
      <c r="J26" s="649"/>
      <c r="K26" s="649"/>
      <c r="L26" s="649"/>
      <c r="M26" s="649"/>
      <c r="N26" s="649"/>
      <c r="O26" s="649"/>
      <c r="P26" s="649"/>
      <c r="Q26" s="649"/>
      <c r="R26" s="649"/>
      <c r="S26" s="649"/>
      <c r="T26" s="649"/>
      <c r="U26" s="649"/>
      <c r="V26" s="649"/>
      <c r="W26" s="649"/>
      <c r="X26" s="649"/>
      <c r="Y26" s="649"/>
      <c r="Z26" s="649"/>
      <c r="AA26" s="649"/>
      <c r="AB26" s="649"/>
      <c r="AC26" s="650"/>
      <c r="AD26" s="55"/>
      <c r="AE26" s="54"/>
      <c r="AF26" s="17"/>
      <c r="AG26" s="186"/>
      <c r="AH26" s="186"/>
      <c r="AI26" s="186"/>
      <c r="AJ26" s="186"/>
      <c r="AK26" s="186"/>
      <c r="AL26" s="186"/>
      <c r="AM26" s="186"/>
      <c r="AN26" s="186"/>
      <c r="AO26" s="186"/>
      <c r="AP26" s="186"/>
      <c r="AQ26" s="185"/>
      <c r="AR26" s="185"/>
      <c r="AS26" s="185"/>
      <c r="AT26" s="185"/>
      <c r="AU26" s="185"/>
      <c r="AV26" s="185"/>
      <c r="AW26" s="185"/>
      <c r="AX26" s="185"/>
      <c r="AY26" s="185"/>
      <c r="AZ26" s="185"/>
      <c r="BA26" s="185"/>
      <c r="BB26" s="12"/>
    </row>
    <row r="27" spans="1:61" s="13" customFormat="1" ht="21" customHeight="1" x14ac:dyDescent="0.15">
      <c r="A27" s="11"/>
      <c r="B27" s="288" t="s">
        <v>212</v>
      </c>
      <c r="C27" s="289"/>
      <c r="D27" s="289"/>
      <c r="E27" s="289"/>
      <c r="F27" s="290"/>
      <c r="G27" s="286"/>
      <c r="H27" s="287"/>
      <c r="I27" s="287"/>
      <c r="J27" s="287"/>
      <c r="K27" s="287"/>
      <c r="L27" s="287"/>
      <c r="M27" s="287"/>
      <c r="N27" s="287"/>
      <c r="O27" s="287"/>
      <c r="P27" s="288" t="s">
        <v>214</v>
      </c>
      <c r="Q27" s="289"/>
      <c r="R27" s="289"/>
      <c r="S27" s="289"/>
      <c r="T27" s="290"/>
      <c r="U27" s="286"/>
      <c r="V27" s="287"/>
      <c r="W27" s="287"/>
      <c r="X27" s="287"/>
      <c r="Y27" s="287"/>
      <c r="Z27" s="287"/>
      <c r="AA27" s="287"/>
      <c r="AB27" s="287"/>
      <c r="AC27" s="294"/>
      <c r="AD27" s="55"/>
      <c r="AE27" s="54"/>
      <c r="AF27" s="17"/>
      <c r="AG27" s="186"/>
      <c r="AH27" s="186"/>
      <c r="AI27" s="186"/>
      <c r="AJ27" s="186"/>
      <c r="AK27" s="186"/>
      <c r="AL27" s="186"/>
      <c r="AM27" s="186"/>
      <c r="AN27" s="186"/>
      <c r="AO27" s="186"/>
      <c r="AP27" s="186"/>
      <c r="AQ27" s="185"/>
      <c r="AR27" s="185"/>
      <c r="AS27" s="185"/>
      <c r="AT27" s="185"/>
      <c r="AU27" s="185"/>
      <c r="AV27" s="185"/>
      <c r="AW27" s="185"/>
      <c r="AX27" s="185"/>
      <c r="AY27" s="185"/>
      <c r="AZ27" s="185"/>
      <c r="BA27" s="185"/>
      <c r="BB27" s="226"/>
    </row>
    <row r="28" spans="1:61" s="13" customFormat="1" ht="21" customHeight="1" x14ac:dyDescent="0.15">
      <c r="A28" s="11"/>
      <c r="B28" s="288" t="s">
        <v>213</v>
      </c>
      <c r="C28" s="289"/>
      <c r="D28" s="289"/>
      <c r="E28" s="289"/>
      <c r="F28" s="290"/>
      <c r="G28" s="286"/>
      <c r="H28" s="287"/>
      <c r="I28" s="287"/>
      <c r="J28" s="287"/>
      <c r="K28" s="287"/>
      <c r="L28" s="287"/>
      <c r="M28" s="287"/>
      <c r="N28" s="287"/>
      <c r="O28" s="287"/>
      <c r="P28" s="345" t="s">
        <v>255</v>
      </c>
      <c r="Q28" s="289"/>
      <c r="R28" s="289"/>
      <c r="S28" s="289"/>
      <c r="T28" s="290"/>
      <c r="U28" s="286"/>
      <c r="V28" s="287"/>
      <c r="W28" s="287"/>
      <c r="X28" s="287"/>
      <c r="Y28" s="287"/>
      <c r="Z28" s="287"/>
      <c r="AA28" s="287"/>
      <c r="AB28" s="287"/>
      <c r="AC28" s="294"/>
      <c r="AD28" s="55"/>
      <c r="AE28" s="54"/>
      <c r="AF28" s="17"/>
      <c r="AG28" s="186"/>
      <c r="AH28" s="186"/>
      <c r="AI28" s="186"/>
      <c r="AJ28" s="186"/>
      <c r="AK28" s="186"/>
      <c r="AL28" s="186"/>
      <c r="AM28" s="186"/>
      <c r="AN28" s="186"/>
      <c r="AO28" s="186"/>
      <c r="AP28" s="186"/>
      <c r="AQ28" s="185"/>
      <c r="AR28" s="185"/>
      <c r="AS28" s="185"/>
      <c r="AT28" s="185"/>
      <c r="AU28" s="185"/>
      <c r="AV28" s="185"/>
      <c r="AW28" s="185"/>
      <c r="AX28" s="185"/>
      <c r="AY28" s="185"/>
      <c r="AZ28" s="185"/>
      <c r="BA28" s="185"/>
      <c r="BB28" s="226"/>
    </row>
    <row r="29" spans="1:61" s="13" customFormat="1" ht="21" customHeight="1" x14ac:dyDescent="0.15">
      <c r="A29" s="11"/>
      <c r="B29" s="288" t="s">
        <v>229</v>
      </c>
      <c r="C29" s="289"/>
      <c r="D29" s="289"/>
      <c r="E29" s="289"/>
      <c r="F29" s="290"/>
      <c r="G29" s="286"/>
      <c r="H29" s="287"/>
      <c r="I29" s="287"/>
      <c r="J29" s="287"/>
      <c r="K29" s="287"/>
      <c r="L29" s="287"/>
      <c r="M29" s="287"/>
      <c r="N29" s="287"/>
      <c r="O29" s="287"/>
      <c r="P29" s="291" t="s">
        <v>217</v>
      </c>
      <c r="Q29" s="292"/>
      <c r="R29" s="292"/>
      <c r="S29" s="292"/>
      <c r="T29" s="293"/>
      <c r="U29" s="286"/>
      <c r="V29" s="287"/>
      <c r="W29" s="287"/>
      <c r="X29" s="287"/>
      <c r="Y29" s="287"/>
      <c r="Z29" s="287"/>
      <c r="AA29" s="287"/>
      <c r="AB29" s="287"/>
      <c r="AC29" s="294"/>
      <c r="AD29" s="55"/>
      <c r="AE29" s="54"/>
      <c r="AF29" s="17"/>
      <c r="AG29" s="186"/>
      <c r="AH29" s="186"/>
      <c r="AI29" s="186"/>
      <c r="AJ29" s="186"/>
      <c r="AK29" s="186"/>
      <c r="AL29" s="186"/>
      <c r="AM29" s="186"/>
      <c r="AN29" s="186"/>
      <c r="AO29" s="186"/>
      <c r="AP29" s="186"/>
      <c r="AQ29" s="185"/>
      <c r="AR29" s="185"/>
      <c r="AS29" s="185"/>
      <c r="AT29" s="185"/>
      <c r="AU29" s="185"/>
      <c r="AV29" s="185"/>
      <c r="AW29" s="185"/>
      <c r="AX29" s="185"/>
      <c r="AY29" s="185"/>
      <c r="AZ29" s="185"/>
      <c r="BA29" s="185"/>
      <c r="BB29" s="226"/>
    </row>
    <row r="30" spans="1:61" s="13" customFormat="1" ht="15" customHeight="1" x14ac:dyDescent="0.15">
      <c r="A30" s="11"/>
      <c r="B30" s="227"/>
      <c r="C30" s="152"/>
      <c r="D30" s="227"/>
      <c r="E30" s="227"/>
      <c r="F30" s="227"/>
      <c r="G30" s="17"/>
      <c r="H30" s="17"/>
      <c r="I30" s="17"/>
      <c r="J30" s="17"/>
      <c r="K30" s="17"/>
      <c r="L30" s="17"/>
      <c r="M30" s="17"/>
      <c r="N30" s="17"/>
      <c r="O30" s="17"/>
      <c r="P30" s="17"/>
      <c r="Q30" s="17"/>
      <c r="R30" s="17"/>
      <c r="S30" s="17"/>
      <c r="T30" s="17"/>
      <c r="U30" s="17"/>
      <c r="V30" s="17"/>
      <c r="W30" s="17"/>
      <c r="X30" s="17"/>
      <c r="Y30" s="17"/>
      <c r="Z30" s="17"/>
      <c r="AA30" s="17"/>
      <c r="AB30" s="17"/>
      <c r="AC30" s="17"/>
      <c r="AD30" s="54"/>
      <c r="AE30" s="54"/>
      <c r="AF30" s="17"/>
      <c r="AG30" s="186"/>
      <c r="AH30" s="186"/>
      <c r="AI30" s="186"/>
      <c r="AJ30" s="186"/>
      <c r="AK30" s="186"/>
      <c r="AL30" s="186"/>
      <c r="AM30" s="186"/>
      <c r="AN30" s="186"/>
      <c r="AO30" s="186"/>
      <c r="AP30" s="186"/>
      <c r="AQ30" s="185"/>
      <c r="AR30" s="185"/>
      <c r="AS30" s="185"/>
      <c r="AT30" s="185"/>
      <c r="AU30" s="185"/>
      <c r="AV30" s="185"/>
      <c r="AW30" s="185"/>
      <c r="AX30" s="185"/>
      <c r="AY30" s="185"/>
      <c r="AZ30" s="185"/>
      <c r="BA30" s="185"/>
      <c r="BB30" s="226"/>
    </row>
    <row r="31" spans="1:61" ht="15" customHeight="1" x14ac:dyDescent="0.15">
      <c r="A31" s="4" t="s">
        <v>244</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8"/>
    </row>
    <row r="32" spans="1:61" ht="15" customHeight="1" x14ac:dyDescent="0.15">
      <c r="A32" s="4"/>
      <c r="B32" s="509" t="s">
        <v>15</v>
      </c>
      <c r="C32" s="510"/>
      <c r="D32" s="510"/>
      <c r="E32" s="510"/>
      <c r="F32" s="529"/>
      <c r="G32" s="509" t="s">
        <v>48</v>
      </c>
      <c r="H32" s="529"/>
      <c r="I32" s="509" t="s">
        <v>49</v>
      </c>
      <c r="J32" s="510"/>
      <c r="K32" s="510"/>
      <c r="L32" s="511"/>
      <c r="M32" s="515" t="s">
        <v>50</v>
      </c>
      <c r="N32" s="510"/>
      <c r="O32" s="510"/>
      <c r="P32" s="511"/>
      <c r="Q32" s="346" t="s">
        <v>90</v>
      </c>
      <c r="R32" s="347"/>
      <c r="S32" s="348"/>
      <c r="T32" s="533" t="s">
        <v>17</v>
      </c>
      <c r="U32" s="534"/>
      <c r="V32" s="534"/>
      <c r="W32" s="534"/>
      <c r="X32" s="534"/>
      <c r="Y32" s="534"/>
      <c r="Z32" s="534"/>
      <c r="AA32" s="534"/>
      <c r="AB32" s="534"/>
      <c r="AC32" s="535"/>
      <c r="AD32" s="206"/>
      <c r="AE32" s="128"/>
      <c r="AF32" s="67"/>
      <c r="AG32" s="187"/>
      <c r="AH32" s="187"/>
      <c r="AI32" s="187"/>
      <c r="AJ32" s="187"/>
      <c r="AK32" s="187"/>
      <c r="AL32" s="187"/>
      <c r="BB32" s="2"/>
      <c r="BC32" s="2"/>
      <c r="BD32" s="2"/>
      <c r="BE32" s="2"/>
      <c r="BF32" s="2"/>
      <c r="BG32" s="2"/>
      <c r="BH32" s="2"/>
      <c r="BI32" s="2"/>
    </row>
    <row r="33" spans="1:74" ht="15" customHeight="1" x14ac:dyDescent="0.15">
      <c r="A33" s="4"/>
      <c r="B33" s="512"/>
      <c r="C33" s="513"/>
      <c r="D33" s="513"/>
      <c r="E33" s="513"/>
      <c r="F33" s="532"/>
      <c r="G33" s="530"/>
      <c r="H33" s="531"/>
      <c r="I33" s="512"/>
      <c r="J33" s="513"/>
      <c r="K33" s="513"/>
      <c r="L33" s="514"/>
      <c r="M33" s="516"/>
      <c r="N33" s="513"/>
      <c r="O33" s="513"/>
      <c r="P33" s="514"/>
      <c r="Q33" s="349"/>
      <c r="R33" s="350"/>
      <c r="S33" s="351"/>
      <c r="T33" s="536" t="s">
        <v>18</v>
      </c>
      <c r="U33" s="537"/>
      <c r="V33" s="537"/>
      <c r="W33" s="537"/>
      <c r="X33" s="538"/>
      <c r="Y33" s="539" t="s">
        <v>19</v>
      </c>
      <c r="Z33" s="537"/>
      <c r="AA33" s="537"/>
      <c r="AB33" s="537"/>
      <c r="AC33" s="540"/>
      <c r="AD33" s="207"/>
      <c r="AE33" s="128"/>
      <c r="AF33" s="67"/>
      <c r="AG33" s="187"/>
      <c r="AH33" s="187"/>
      <c r="AI33" s="187"/>
      <c r="AJ33" s="187"/>
      <c r="AK33" s="187"/>
      <c r="AL33" s="187"/>
      <c r="BC33" s="1"/>
      <c r="BD33" s="1"/>
      <c r="BE33" s="1"/>
      <c r="BF33" s="1"/>
      <c r="BG33" s="1"/>
      <c r="BH33" s="1"/>
      <c r="BI33" s="1"/>
    </row>
    <row r="34" spans="1:74" ht="21.75" customHeight="1" x14ac:dyDescent="0.15">
      <c r="A34" s="4"/>
      <c r="B34" s="680">
        <f>I34+M34+T34+Y34</f>
        <v>0</v>
      </c>
      <c r="C34" s="681"/>
      <c r="D34" s="681"/>
      <c r="E34" s="681"/>
      <c r="F34" s="251" t="s">
        <v>16</v>
      </c>
      <c r="G34" s="512"/>
      <c r="H34" s="532"/>
      <c r="I34" s="504"/>
      <c r="J34" s="505"/>
      <c r="K34" s="505"/>
      <c r="L34" s="245" t="s">
        <v>16</v>
      </c>
      <c r="M34" s="506"/>
      <c r="N34" s="505"/>
      <c r="O34" s="505"/>
      <c r="P34" s="245" t="s">
        <v>16</v>
      </c>
      <c r="Q34" s="507"/>
      <c r="R34" s="508"/>
      <c r="S34" s="269" t="s">
        <v>91</v>
      </c>
      <c r="T34" s="517"/>
      <c r="U34" s="518"/>
      <c r="V34" s="518"/>
      <c r="W34" s="518"/>
      <c r="X34" s="270" t="s">
        <v>16</v>
      </c>
      <c r="Y34" s="519"/>
      <c r="Z34" s="518"/>
      <c r="AA34" s="518"/>
      <c r="AB34" s="518"/>
      <c r="AC34" s="259" t="s">
        <v>16</v>
      </c>
      <c r="AD34" s="207"/>
      <c r="AE34" s="128"/>
      <c r="AF34" s="67"/>
      <c r="AH34" s="187"/>
      <c r="AI34" s="187"/>
      <c r="AJ34" s="187"/>
      <c r="AK34" s="187"/>
      <c r="AL34" s="187"/>
      <c r="BC34" s="1"/>
      <c r="BD34" s="1"/>
      <c r="BE34" s="1"/>
      <c r="BF34" s="1"/>
      <c r="BG34" s="1"/>
      <c r="BH34" s="1"/>
      <c r="BI34" s="1"/>
    </row>
    <row r="35" spans="1:74" ht="15"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8"/>
    </row>
    <row r="36" spans="1:74" ht="15" customHeight="1" x14ac:dyDescent="0.15">
      <c r="A36" s="150" t="s">
        <v>245</v>
      </c>
      <c r="B36" s="150"/>
      <c r="C36" s="150"/>
      <c r="D36" s="150"/>
      <c r="E36" s="150"/>
      <c r="F36" s="150"/>
      <c r="G36" s="150"/>
      <c r="H36" s="150"/>
      <c r="I36" s="150"/>
      <c r="J36" s="150"/>
      <c r="K36" s="155"/>
      <c r="L36" s="150"/>
      <c r="M36" s="150"/>
      <c r="N36" s="155"/>
      <c r="O36" s="150"/>
      <c r="P36" s="150"/>
      <c r="Q36" s="150"/>
      <c r="R36" s="150"/>
      <c r="S36" s="150"/>
      <c r="T36" s="150"/>
      <c r="U36" s="150"/>
      <c r="V36" s="150"/>
      <c r="W36" s="150"/>
      <c r="X36" s="150"/>
      <c r="Y36" s="150"/>
      <c r="Z36" s="150"/>
      <c r="AA36" s="150"/>
      <c r="AB36" s="150"/>
      <c r="AC36" s="150"/>
      <c r="AD36" s="48"/>
      <c r="AF36" s="151"/>
      <c r="BB36" s="151"/>
    </row>
    <row r="37" spans="1:74" ht="15" customHeight="1" x14ac:dyDescent="0.15">
      <c r="A37" s="150"/>
      <c r="B37" s="335" t="s">
        <v>188</v>
      </c>
      <c r="C37" s="335"/>
      <c r="D37" s="335"/>
      <c r="E37" s="335"/>
      <c r="F37" s="335"/>
      <c r="G37" s="520"/>
      <c r="H37" s="521"/>
      <c r="I37" s="521"/>
      <c r="J37" s="521"/>
      <c r="K37" s="521"/>
      <c r="L37" s="521"/>
      <c r="M37" s="521"/>
      <c r="N37" s="521"/>
      <c r="O37" s="521"/>
      <c r="P37" s="521"/>
      <c r="Q37" s="521"/>
      <c r="R37" s="521"/>
      <c r="S37" s="521"/>
      <c r="T37" s="521"/>
      <c r="U37" s="521"/>
      <c r="V37" s="521"/>
      <c r="W37" s="521"/>
      <c r="X37" s="521"/>
      <c r="Y37" s="521"/>
      <c r="Z37" s="521"/>
      <c r="AA37" s="521"/>
      <c r="AB37" s="521"/>
      <c r="AC37" s="522"/>
      <c r="AD37" s="208"/>
      <c r="AF37" s="151"/>
      <c r="BB37" s="151"/>
    </row>
    <row r="38" spans="1:74" ht="15" customHeight="1" x14ac:dyDescent="0.15">
      <c r="A38" s="150"/>
      <c r="B38" s="335"/>
      <c r="C38" s="335"/>
      <c r="D38" s="335"/>
      <c r="E38" s="335"/>
      <c r="F38" s="335"/>
      <c r="G38" s="523"/>
      <c r="H38" s="524"/>
      <c r="I38" s="524"/>
      <c r="J38" s="524"/>
      <c r="K38" s="524"/>
      <c r="L38" s="524"/>
      <c r="M38" s="524"/>
      <c r="N38" s="524"/>
      <c r="O38" s="524"/>
      <c r="P38" s="524"/>
      <c r="Q38" s="524"/>
      <c r="R38" s="524"/>
      <c r="S38" s="524"/>
      <c r="T38" s="524"/>
      <c r="U38" s="524"/>
      <c r="V38" s="524"/>
      <c r="W38" s="524"/>
      <c r="X38" s="524"/>
      <c r="Y38" s="524"/>
      <c r="Z38" s="524"/>
      <c r="AA38" s="524"/>
      <c r="AB38" s="524"/>
      <c r="AC38" s="525"/>
      <c r="AD38" s="208"/>
      <c r="AF38" s="151"/>
      <c r="BB38" s="151"/>
    </row>
    <row r="39" spans="1:74" ht="15" customHeight="1" x14ac:dyDescent="0.15">
      <c r="A39" s="150"/>
      <c r="B39" s="335"/>
      <c r="C39" s="335"/>
      <c r="D39" s="335"/>
      <c r="E39" s="335"/>
      <c r="F39" s="335"/>
      <c r="G39" s="523"/>
      <c r="H39" s="524"/>
      <c r="I39" s="524"/>
      <c r="J39" s="524"/>
      <c r="K39" s="524"/>
      <c r="L39" s="524"/>
      <c r="M39" s="524"/>
      <c r="N39" s="524"/>
      <c r="O39" s="524"/>
      <c r="P39" s="524"/>
      <c r="Q39" s="524"/>
      <c r="R39" s="524"/>
      <c r="S39" s="524"/>
      <c r="T39" s="524"/>
      <c r="U39" s="524"/>
      <c r="V39" s="524"/>
      <c r="W39" s="524"/>
      <c r="X39" s="524"/>
      <c r="Y39" s="524"/>
      <c r="Z39" s="524"/>
      <c r="AA39" s="524"/>
      <c r="AB39" s="524"/>
      <c r="AC39" s="525"/>
      <c r="AD39" s="208"/>
      <c r="AF39" s="151"/>
      <c r="BB39" s="151"/>
    </row>
    <row r="40" spans="1:74" ht="15" customHeight="1" x14ac:dyDescent="0.15">
      <c r="A40" s="150"/>
      <c r="B40" s="335"/>
      <c r="C40" s="335"/>
      <c r="D40" s="335"/>
      <c r="E40" s="335"/>
      <c r="F40" s="335"/>
      <c r="G40" s="526"/>
      <c r="H40" s="527"/>
      <c r="I40" s="527"/>
      <c r="J40" s="527"/>
      <c r="K40" s="527"/>
      <c r="L40" s="527"/>
      <c r="M40" s="527"/>
      <c r="N40" s="527"/>
      <c r="O40" s="527"/>
      <c r="P40" s="527"/>
      <c r="Q40" s="527"/>
      <c r="R40" s="527"/>
      <c r="S40" s="527"/>
      <c r="T40" s="527"/>
      <c r="U40" s="527"/>
      <c r="V40" s="527"/>
      <c r="W40" s="527"/>
      <c r="X40" s="527"/>
      <c r="Y40" s="527"/>
      <c r="Z40" s="527"/>
      <c r="AA40" s="527"/>
      <c r="AB40" s="527"/>
      <c r="AC40" s="528"/>
      <c r="AD40" s="208"/>
      <c r="AF40" s="151"/>
      <c r="AG40" s="187"/>
      <c r="BB40" s="151"/>
    </row>
    <row r="41" spans="1:74" ht="15" customHeight="1" x14ac:dyDescent="0.15">
      <c r="A41" s="68"/>
      <c r="B41" s="37"/>
      <c r="C41" s="37"/>
      <c r="D41" s="37"/>
      <c r="E41" s="37"/>
      <c r="F41" s="37"/>
      <c r="G41" s="170"/>
      <c r="H41" s="170"/>
      <c r="I41" s="169"/>
      <c r="J41" s="169"/>
      <c r="K41" s="169"/>
      <c r="L41" s="169"/>
      <c r="M41" s="169"/>
      <c r="N41" s="169"/>
      <c r="O41" s="169"/>
      <c r="P41" s="169"/>
      <c r="Q41" s="169"/>
      <c r="R41" s="169"/>
      <c r="S41" s="169"/>
      <c r="T41" s="169"/>
      <c r="U41" s="169"/>
      <c r="V41" s="169"/>
      <c r="W41" s="169"/>
      <c r="X41" s="169"/>
      <c r="Y41" s="169"/>
      <c r="Z41" s="169"/>
      <c r="AA41" s="169"/>
      <c r="AB41" s="169"/>
      <c r="AC41" s="169"/>
      <c r="AD41" s="208"/>
      <c r="AF41" s="168"/>
      <c r="AG41" s="187"/>
      <c r="BB41" s="168"/>
    </row>
    <row r="42" spans="1:74" ht="15" customHeight="1" x14ac:dyDescent="0.15">
      <c r="A42" s="21" t="s">
        <v>246</v>
      </c>
      <c r="B42" s="14"/>
      <c r="C42" s="14"/>
      <c r="D42" s="14"/>
      <c r="E42" s="14"/>
      <c r="F42" s="14"/>
      <c r="G42" s="14"/>
      <c r="H42" s="14"/>
      <c r="I42" s="14"/>
      <c r="J42" s="14"/>
      <c r="K42" s="14"/>
      <c r="L42" s="14"/>
      <c r="M42" s="14"/>
      <c r="N42" s="14"/>
      <c r="O42" s="14"/>
      <c r="P42" s="14"/>
      <c r="Q42" s="14"/>
      <c r="R42" s="14"/>
      <c r="S42" s="14"/>
      <c r="T42" s="14"/>
      <c r="U42" s="4"/>
      <c r="V42" s="4"/>
      <c r="W42" s="4"/>
      <c r="X42" s="4"/>
      <c r="Y42" s="4"/>
      <c r="Z42" s="4"/>
      <c r="AA42" s="4"/>
      <c r="AB42" s="4"/>
      <c r="AC42" s="4"/>
      <c r="AD42" s="48"/>
      <c r="AE42" s="128"/>
      <c r="AF42" s="67"/>
      <c r="AH42" s="187"/>
      <c r="AI42" s="187"/>
      <c r="AJ42" s="187"/>
      <c r="AK42" s="187"/>
      <c r="AL42" s="187"/>
      <c r="AM42" s="187"/>
      <c r="AN42" s="187"/>
      <c r="AO42" s="187"/>
      <c r="AP42" s="187"/>
      <c r="AQ42" s="187"/>
      <c r="AR42" s="187"/>
      <c r="AS42" s="187"/>
      <c r="AT42" s="187"/>
      <c r="AU42" s="187"/>
      <c r="AV42" s="187"/>
      <c r="AW42" s="187"/>
      <c r="AX42" s="187"/>
      <c r="AY42" s="187"/>
      <c r="BB42" s="2"/>
      <c r="BC42" s="2"/>
      <c r="BD42" s="2"/>
      <c r="BE42" s="2"/>
      <c r="BF42" s="2"/>
      <c r="BG42" s="2"/>
      <c r="BH42" s="2"/>
      <c r="BI42" s="2"/>
      <c r="BJ42" s="2"/>
      <c r="BK42" s="2"/>
      <c r="BL42" s="2"/>
      <c r="BM42" s="2"/>
      <c r="BN42" s="2"/>
      <c r="BO42" s="2"/>
      <c r="BP42" s="2"/>
      <c r="BQ42" s="2"/>
      <c r="BR42" s="2"/>
      <c r="BS42" s="2"/>
      <c r="BT42" s="2"/>
      <c r="BU42" s="2"/>
      <c r="BV42" s="2"/>
    </row>
    <row r="43" spans="1:74" ht="15" customHeight="1" x14ac:dyDescent="0.15">
      <c r="A43" s="4"/>
      <c r="B43" s="651" t="s">
        <v>109</v>
      </c>
      <c r="C43" s="471"/>
      <c r="D43" s="471"/>
      <c r="E43" s="359"/>
      <c r="F43" s="358" t="s">
        <v>122</v>
      </c>
      <c r="G43" s="357"/>
      <c r="H43" s="443"/>
      <c r="I43" s="358" t="s">
        <v>88</v>
      </c>
      <c r="J43" s="443"/>
      <c r="K43" s="358" t="s">
        <v>110</v>
      </c>
      <c r="L43" s="357"/>
      <c r="M43" s="357"/>
      <c r="N43" s="357"/>
      <c r="O43" s="357"/>
      <c r="P43" s="357"/>
      <c r="Q43" s="357"/>
      <c r="R43" s="357"/>
      <c r="S43" s="357"/>
      <c r="T43" s="357"/>
      <c r="U43" s="357"/>
      <c r="V43" s="357"/>
      <c r="W43" s="357"/>
      <c r="X43" s="357"/>
      <c r="Y43" s="357"/>
      <c r="Z43" s="357"/>
      <c r="AA43" s="357"/>
      <c r="AB43" s="357"/>
      <c r="AC43" s="443"/>
      <c r="AD43" s="207"/>
      <c r="AQ43" s="179"/>
      <c r="AR43" s="179"/>
      <c r="AS43" s="179"/>
      <c r="AT43" s="179"/>
      <c r="AU43" s="179"/>
      <c r="AV43" s="179"/>
      <c r="AW43" s="179"/>
      <c r="AX43" s="179"/>
      <c r="AY43" s="179"/>
      <c r="AZ43" s="179"/>
      <c r="BA43" s="179"/>
      <c r="BB43"/>
    </row>
    <row r="44" spans="1:74" ht="15" customHeight="1" x14ac:dyDescent="0.15">
      <c r="A44" s="4"/>
      <c r="B44" s="652"/>
      <c r="C44" s="472"/>
      <c r="D44" s="472"/>
      <c r="E44" s="566"/>
      <c r="F44" s="575"/>
      <c r="G44" s="576"/>
      <c r="H44" s="406" t="s">
        <v>21</v>
      </c>
      <c r="I44" s="682"/>
      <c r="J44" s="683"/>
      <c r="K44" s="260" t="s">
        <v>97</v>
      </c>
      <c r="L44" s="263" t="str">
        <f>IF(F49="","□",IF(F49=1,"☑","□"))</f>
        <v>□</v>
      </c>
      <c r="M44" s="246" t="s">
        <v>133</v>
      </c>
      <c r="N44" s="256"/>
      <c r="O44" s="256"/>
      <c r="P44" s="256"/>
      <c r="Q44" s="263" t="str">
        <f>IF(F49="","□",IF(F49=1,"□","☑"))</f>
        <v>□</v>
      </c>
      <c r="R44" s="363" t="s">
        <v>135</v>
      </c>
      <c r="S44" s="363"/>
      <c r="T44" s="363"/>
      <c r="U44" s="363"/>
      <c r="V44" s="363"/>
      <c r="W44" s="363"/>
      <c r="X44" s="244" t="str">
        <f>IF(Q44="□","",F49)</f>
        <v/>
      </c>
      <c r="Y44" s="471" t="s">
        <v>134</v>
      </c>
      <c r="Z44" s="471"/>
      <c r="AA44" s="471"/>
      <c r="AB44" s="81" t="str">
        <f>IF(Q44="□","",320+100*(X44-2))</f>
        <v/>
      </c>
      <c r="AC44" s="82" t="s">
        <v>104</v>
      </c>
      <c r="AD44" s="11"/>
      <c r="AG44" s="177"/>
      <c r="AQ44" s="179"/>
      <c r="AR44" s="179"/>
      <c r="AS44" s="179"/>
      <c r="AT44" s="179"/>
      <c r="AU44" s="179"/>
      <c r="AV44" s="179"/>
      <c r="AW44" s="179"/>
      <c r="AX44" s="179"/>
      <c r="AY44" s="179"/>
      <c r="AZ44" s="179"/>
      <c r="BA44" s="179"/>
      <c r="BB44"/>
    </row>
    <row r="45" spans="1:74" ht="15" customHeight="1" x14ac:dyDescent="0.15">
      <c r="A45" s="4"/>
      <c r="B45" s="652"/>
      <c r="C45" s="472"/>
      <c r="D45" s="472"/>
      <c r="E45" s="566"/>
      <c r="F45" s="577"/>
      <c r="G45" s="578"/>
      <c r="H45" s="410"/>
      <c r="I45" s="682"/>
      <c r="J45" s="683"/>
      <c r="K45" s="261" t="s">
        <v>98</v>
      </c>
      <c r="L45" s="503" t="s">
        <v>136</v>
      </c>
      <c r="M45" s="503"/>
      <c r="N45" s="503"/>
      <c r="O45" s="503"/>
      <c r="P45" s="503"/>
      <c r="Q45" s="503"/>
      <c r="R45" s="503"/>
      <c r="S45" s="503"/>
      <c r="T45" s="503"/>
      <c r="U45" s="503"/>
      <c r="V45" s="503"/>
      <c r="W45" s="93"/>
      <c r="X45" s="503" t="s">
        <v>137</v>
      </c>
      <c r="Y45" s="503"/>
      <c r="Z45" s="503"/>
      <c r="AA45" s="432" t="str">
        <f>IF(W45="","",W45*1.65)</f>
        <v/>
      </c>
      <c r="AB45" s="432"/>
      <c r="AC45" s="83" t="s">
        <v>104</v>
      </c>
      <c r="AD45" s="11"/>
      <c r="AG45" s="177"/>
      <c r="AQ45" s="179"/>
      <c r="AR45" s="179"/>
      <c r="AS45" s="179"/>
      <c r="AT45" s="179"/>
      <c r="AU45" s="179"/>
      <c r="AV45" s="179"/>
      <c r="AW45" s="179"/>
      <c r="AX45" s="179"/>
      <c r="AY45" s="179"/>
      <c r="AZ45" s="179"/>
      <c r="BA45" s="179"/>
      <c r="BB45"/>
    </row>
    <row r="46" spans="1:74" ht="15" customHeight="1" x14ac:dyDescent="0.15">
      <c r="A46" s="4"/>
      <c r="B46" s="652"/>
      <c r="C46" s="472"/>
      <c r="D46" s="472"/>
      <c r="E46" s="566"/>
      <c r="F46" s="579"/>
      <c r="G46" s="580"/>
      <c r="H46" s="290"/>
      <c r="I46" s="682"/>
      <c r="J46" s="683"/>
      <c r="K46" s="261" t="s">
        <v>99</v>
      </c>
      <c r="L46" s="503" t="s">
        <v>138</v>
      </c>
      <c r="M46" s="503"/>
      <c r="N46" s="503"/>
      <c r="O46" s="503"/>
      <c r="P46" s="503"/>
      <c r="Q46" s="503"/>
      <c r="R46" s="503"/>
      <c r="S46" s="503"/>
      <c r="T46" s="503"/>
      <c r="U46" s="503"/>
      <c r="V46" s="503"/>
      <c r="W46" s="93"/>
      <c r="X46" s="361" t="s">
        <v>139</v>
      </c>
      <c r="Y46" s="361"/>
      <c r="Z46" s="361"/>
      <c r="AA46" s="432" t="str">
        <f>IF(W46="","",W46*3.3)</f>
        <v/>
      </c>
      <c r="AB46" s="432"/>
      <c r="AC46" s="83" t="s">
        <v>104</v>
      </c>
      <c r="AD46" s="11"/>
      <c r="AG46" s="177"/>
      <c r="AZ46" s="179"/>
      <c r="BA46" s="179"/>
      <c r="BB46"/>
    </row>
    <row r="47" spans="1:74" ht="15" customHeight="1" x14ac:dyDescent="0.15">
      <c r="A47" s="4"/>
      <c r="B47" s="652"/>
      <c r="C47" s="472"/>
      <c r="D47" s="472"/>
      <c r="E47" s="566"/>
      <c r="F47" s="346" t="s">
        <v>90</v>
      </c>
      <c r="G47" s="347"/>
      <c r="H47" s="348"/>
      <c r="I47" s="682"/>
      <c r="J47" s="683"/>
      <c r="K47" s="261" t="s">
        <v>105</v>
      </c>
      <c r="L47" s="361" t="s">
        <v>161</v>
      </c>
      <c r="M47" s="361"/>
      <c r="N47" s="361"/>
      <c r="O47" s="361"/>
      <c r="P47" s="361"/>
      <c r="Q47" s="361"/>
      <c r="R47" s="361"/>
      <c r="S47" s="361"/>
      <c r="T47" s="361"/>
      <c r="U47" s="247" t="str">
        <f>IF(Y34="","",Y34)</f>
        <v/>
      </c>
      <c r="V47" s="344" t="s">
        <v>140</v>
      </c>
      <c r="W47" s="344"/>
      <c r="X47" s="344"/>
      <c r="Y47" s="336" t="str">
        <f>IF(U47="","",U47*1.98)</f>
        <v/>
      </c>
      <c r="Z47" s="336"/>
      <c r="AA47" s="336"/>
      <c r="AB47" s="252" t="s">
        <v>141</v>
      </c>
      <c r="AC47" s="83"/>
      <c r="AD47" s="11"/>
      <c r="AZ47" s="179"/>
      <c r="BA47" s="179"/>
      <c r="BB47"/>
    </row>
    <row r="48" spans="1:74" ht="15" customHeight="1" x14ac:dyDescent="0.15">
      <c r="A48" s="4"/>
      <c r="B48" s="652"/>
      <c r="C48" s="472"/>
      <c r="D48" s="472"/>
      <c r="E48" s="566"/>
      <c r="F48" s="349"/>
      <c r="G48" s="350"/>
      <c r="H48" s="351"/>
      <c r="I48" s="682"/>
      <c r="J48" s="683"/>
      <c r="K48" s="261" t="s">
        <v>107</v>
      </c>
      <c r="L48" s="85" t="s">
        <v>108</v>
      </c>
      <c r="M48" s="252"/>
      <c r="N48" s="252"/>
      <c r="O48" s="252"/>
      <c r="P48" s="252"/>
      <c r="Q48" s="252"/>
      <c r="R48" s="252" t="s">
        <v>96</v>
      </c>
      <c r="S48" s="343" t="str">
        <f>IF(AND(AA45="",AA46="",Y47=""),"",SUM(AA45,AA46,Y47))</f>
        <v/>
      </c>
      <c r="T48" s="343"/>
      <c r="U48" s="343"/>
      <c r="V48" s="85" t="s">
        <v>93</v>
      </c>
      <c r="W48" s="252"/>
      <c r="X48" s="252"/>
      <c r="Y48" s="252"/>
      <c r="Z48" s="252"/>
      <c r="AA48" s="252"/>
      <c r="AB48" s="252"/>
      <c r="AC48" s="257"/>
      <c r="AD48" s="207"/>
      <c r="AZ48" s="179"/>
      <c r="BA48" s="179"/>
      <c r="BB48"/>
    </row>
    <row r="49" spans="1:54" ht="15" customHeight="1" x14ac:dyDescent="0.15">
      <c r="A49" s="4"/>
      <c r="B49" s="652"/>
      <c r="C49" s="472"/>
      <c r="D49" s="472"/>
      <c r="E49" s="566"/>
      <c r="F49" s="592" t="str">
        <f>IF(Q34="","",Q34)</f>
        <v/>
      </c>
      <c r="G49" s="590"/>
      <c r="H49" s="359" t="s">
        <v>91</v>
      </c>
      <c r="I49" s="682"/>
      <c r="J49" s="683"/>
      <c r="K49" s="360" t="s">
        <v>162</v>
      </c>
      <c r="L49" s="361"/>
      <c r="M49" s="361"/>
      <c r="N49" s="361"/>
      <c r="O49" s="361"/>
      <c r="P49" s="361"/>
      <c r="Q49" s="361"/>
      <c r="R49" s="336" t="str">
        <f>IF(F49="","",IF(L44="□",SUM(AB44,S48),180+S48))</f>
        <v/>
      </c>
      <c r="S49" s="336"/>
      <c r="T49" s="336"/>
      <c r="U49" s="85" t="s">
        <v>21</v>
      </c>
      <c r="V49" s="252" t="s">
        <v>92</v>
      </c>
      <c r="W49" s="336" t="str">
        <f>IF(F44="","",F44)</f>
        <v/>
      </c>
      <c r="X49" s="336"/>
      <c r="Y49" s="336"/>
      <c r="Z49" s="246" t="s">
        <v>106</v>
      </c>
      <c r="AA49" s="252"/>
      <c r="AB49" s="252"/>
      <c r="AC49" s="257"/>
      <c r="AD49" s="207"/>
      <c r="AZ49" s="179"/>
      <c r="BA49" s="179"/>
      <c r="BB49"/>
    </row>
    <row r="50" spans="1:54" ht="15" customHeight="1" x14ac:dyDescent="0.15">
      <c r="A50" s="4"/>
      <c r="B50" s="653"/>
      <c r="C50" s="654"/>
      <c r="D50" s="654"/>
      <c r="E50" s="581"/>
      <c r="F50" s="593"/>
      <c r="G50" s="594"/>
      <c r="H50" s="581"/>
      <c r="I50" s="684"/>
      <c r="J50" s="685"/>
      <c r="K50" s="264"/>
      <c r="L50" s="262"/>
      <c r="M50" s="108"/>
      <c r="N50" s="108"/>
      <c r="O50" s="108"/>
      <c r="P50" s="108"/>
      <c r="Q50" s="108"/>
      <c r="R50" s="108"/>
      <c r="S50" s="108"/>
      <c r="T50" s="108"/>
      <c r="U50" s="108"/>
      <c r="V50" s="108"/>
      <c r="W50" s="109"/>
      <c r="X50" s="108"/>
      <c r="Y50" s="109"/>
      <c r="Z50" s="108"/>
      <c r="AA50" s="118"/>
      <c r="AB50" s="265"/>
      <c r="AC50" s="119"/>
      <c r="AD50" s="209"/>
      <c r="AG50" s="188"/>
      <c r="AZ50" s="179"/>
      <c r="BA50" s="179"/>
      <c r="BB50"/>
    </row>
    <row r="51" spans="1:54" ht="15" customHeight="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B51" s="4"/>
      <c r="AC51" s="4"/>
      <c r="AD51" s="48"/>
      <c r="AG51" s="189"/>
      <c r="BB51" s="23"/>
    </row>
    <row r="52" spans="1:54" ht="15" customHeight="1" x14ac:dyDescent="0.15">
      <c r="A52" s="14" t="s">
        <v>247</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51"/>
      <c r="AE52" s="54"/>
      <c r="AF52" s="14"/>
      <c r="AH52" s="189"/>
      <c r="BB52" s="20"/>
    </row>
    <row r="53" spans="1:54" ht="15" customHeight="1" x14ac:dyDescent="0.15">
      <c r="A53" s="14"/>
      <c r="B53" s="440" t="s">
        <v>51</v>
      </c>
      <c r="C53" s="441"/>
      <c r="D53" s="441"/>
      <c r="E53" s="442"/>
      <c r="F53" s="588" t="s">
        <v>84</v>
      </c>
      <c r="G53" s="413"/>
      <c r="H53" s="413"/>
      <c r="I53" s="413"/>
      <c r="J53" s="686" t="s">
        <v>52</v>
      </c>
      <c r="K53" s="687"/>
      <c r="L53" s="453" t="s">
        <v>82</v>
      </c>
      <c r="M53" s="413"/>
      <c r="N53" s="413"/>
      <c r="O53" s="413"/>
      <c r="P53" s="413"/>
      <c r="Q53" s="413"/>
      <c r="R53" s="413"/>
      <c r="S53" s="413"/>
      <c r="T53" s="413"/>
      <c r="U53" s="413"/>
      <c r="V53" s="413"/>
      <c r="W53" s="413"/>
      <c r="X53" s="413"/>
      <c r="Y53" s="413"/>
      <c r="Z53" s="413"/>
      <c r="AA53" s="413"/>
      <c r="AB53" s="413"/>
      <c r="AC53" s="406"/>
      <c r="AD53" s="196"/>
      <c r="AF53" s="59"/>
      <c r="AZ53" s="179"/>
      <c r="BA53" s="179"/>
      <c r="BB53"/>
    </row>
    <row r="54" spans="1:54" ht="15" customHeight="1" x14ac:dyDescent="0.15">
      <c r="A54" s="14"/>
      <c r="B54" s="437" t="s">
        <v>53</v>
      </c>
      <c r="C54" s="438"/>
      <c r="D54" s="438"/>
      <c r="E54" s="439"/>
      <c r="F54" s="589"/>
      <c r="G54" s="289"/>
      <c r="H54" s="289"/>
      <c r="I54" s="289"/>
      <c r="J54" s="688"/>
      <c r="K54" s="689"/>
      <c r="L54" s="288"/>
      <c r="M54" s="289"/>
      <c r="N54" s="289"/>
      <c r="O54" s="289"/>
      <c r="P54" s="289"/>
      <c r="Q54" s="289"/>
      <c r="R54" s="289"/>
      <c r="S54" s="289"/>
      <c r="T54" s="289"/>
      <c r="U54" s="289"/>
      <c r="V54" s="289"/>
      <c r="W54" s="289"/>
      <c r="X54" s="289"/>
      <c r="Y54" s="289"/>
      <c r="Z54" s="289"/>
      <c r="AA54" s="289"/>
      <c r="AB54" s="289"/>
      <c r="AC54" s="290"/>
      <c r="AD54" s="196"/>
      <c r="AF54" s="59"/>
      <c r="AG54" s="177" t="str">
        <f>IF(AND(F55&gt;0,F56=""),"※ほふく室の面積を入力してください","")</f>
        <v/>
      </c>
      <c r="AZ54" s="179"/>
      <c r="BA54" s="179"/>
      <c r="BB54"/>
    </row>
    <row r="55" spans="1:54" ht="15" customHeight="1" x14ac:dyDescent="0.15">
      <c r="A55" s="14"/>
      <c r="B55" s="440" t="s">
        <v>123</v>
      </c>
      <c r="C55" s="441"/>
      <c r="D55" s="441"/>
      <c r="E55" s="442"/>
      <c r="F55" s="430"/>
      <c r="G55" s="431"/>
      <c r="H55" s="431"/>
      <c r="I55" s="249" t="s">
        <v>54</v>
      </c>
      <c r="J55" s="337"/>
      <c r="K55" s="338"/>
      <c r="L55" s="60" t="s">
        <v>97</v>
      </c>
      <c r="M55" s="94" t="s">
        <v>114</v>
      </c>
      <c r="N55" s="94"/>
      <c r="O55" s="95"/>
      <c r="P55" s="590" t="str">
        <f>IF(F55="","",F55)</f>
        <v/>
      </c>
      <c r="Q55" s="590"/>
      <c r="R55" s="96" t="s">
        <v>54</v>
      </c>
      <c r="S55" s="96" t="s">
        <v>63</v>
      </c>
      <c r="T55" s="97" t="s">
        <v>125</v>
      </c>
      <c r="U55" s="97"/>
      <c r="V55" s="61"/>
      <c r="W55" s="96" t="s">
        <v>64</v>
      </c>
      <c r="X55" s="353" t="str">
        <f>IF(F55="","",ROUNDDOWN(P55/1.65,0))</f>
        <v/>
      </c>
      <c r="Y55" s="353"/>
      <c r="Z55" s="98" t="s">
        <v>35</v>
      </c>
      <c r="AA55" s="95"/>
      <c r="AB55" s="99"/>
      <c r="AC55" s="100"/>
      <c r="AD55" s="210"/>
      <c r="AF55" s="59"/>
      <c r="AG55" s="177" t="str">
        <f>IF(AND(F56&gt;0,F55=""),"※乳児室の面積を入力してください","")</f>
        <v/>
      </c>
      <c r="AZ55" s="179"/>
      <c r="BA55" s="179"/>
      <c r="BB55"/>
    </row>
    <row r="56" spans="1:54" ht="15" customHeight="1" x14ac:dyDescent="0.15">
      <c r="A56" s="14"/>
      <c r="B56" s="279" t="s">
        <v>124</v>
      </c>
      <c r="C56" s="280"/>
      <c r="D56" s="280"/>
      <c r="E56" s="281"/>
      <c r="F56" s="277"/>
      <c r="G56" s="278"/>
      <c r="H56" s="278"/>
      <c r="I56" s="250" t="s">
        <v>54</v>
      </c>
      <c r="J56" s="339"/>
      <c r="K56" s="340"/>
      <c r="L56" s="62" t="s">
        <v>98</v>
      </c>
      <c r="M56" s="86" t="s">
        <v>55</v>
      </c>
      <c r="N56" s="86"/>
      <c r="O56" s="101"/>
      <c r="P56" s="591" t="str">
        <f>IF(F56="","",F56)</f>
        <v/>
      </c>
      <c r="Q56" s="591"/>
      <c r="R56" s="87" t="s">
        <v>54</v>
      </c>
      <c r="S56" s="87" t="s">
        <v>63</v>
      </c>
      <c r="T56" s="103" t="s">
        <v>126</v>
      </c>
      <c r="U56" s="103"/>
      <c r="V56" s="63"/>
      <c r="W56" s="87" t="s">
        <v>64</v>
      </c>
      <c r="X56" s="354" t="str">
        <f>IF(F56="","",ROUNDDOWN(P56/3.3,0))</f>
        <v/>
      </c>
      <c r="Y56" s="354"/>
      <c r="Z56" s="85" t="s">
        <v>35</v>
      </c>
      <c r="AA56" s="101"/>
      <c r="AB56" s="104"/>
      <c r="AC56" s="105"/>
      <c r="AD56" s="210"/>
      <c r="AF56" s="59"/>
      <c r="AG56" s="177" t="str">
        <f>IF(Q57&gt;=U57,"","※満2歳未満の定員に対して、基準の面積が不足しています")</f>
        <v/>
      </c>
      <c r="AZ56" s="179"/>
      <c r="BA56" s="179"/>
      <c r="BB56"/>
    </row>
    <row r="57" spans="1:54" ht="15" customHeight="1" x14ac:dyDescent="0.15">
      <c r="A57" s="14"/>
      <c r="B57" s="437" t="s">
        <v>56</v>
      </c>
      <c r="C57" s="438"/>
      <c r="D57" s="438"/>
      <c r="E57" s="439"/>
      <c r="F57" s="595" t="str">
        <f>IF(AND(F55="",F56=""),"",SUM(F55:H56))</f>
        <v/>
      </c>
      <c r="G57" s="596"/>
      <c r="H57" s="596"/>
      <c r="I57" s="24" t="s">
        <v>54</v>
      </c>
      <c r="J57" s="341"/>
      <c r="K57" s="342"/>
      <c r="L57" s="106" t="s">
        <v>115</v>
      </c>
      <c r="M57" s="63"/>
      <c r="N57" s="86" t="s">
        <v>111</v>
      </c>
      <c r="O57" s="63"/>
      <c r="P57" s="87" t="s">
        <v>64</v>
      </c>
      <c r="Q57" s="354" t="str">
        <f>IF(AND(X55="",X56=""),"",SUM(X55,X56))</f>
        <v/>
      </c>
      <c r="R57" s="354"/>
      <c r="S57" s="86" t="s">
        <v>35</v>
      </c>
      <c r="T57" s="63" t="s">
        <v>128</v>
      </c>
      <c r="U57" s="354" t="str">
        <f>IF(T34="","",T34)</f>
        <v/>
      </c>
      <c r="V57" s="354"/>
      <c r="W57" s="85" t="s">
        <v>127</v>
      </c>
      <c r="X57" s="86"/>
      <c r="Y57" s="57"/>
      <c r="Z57" s="63"/>
      <c r="AA57" s="63"/>
      <c r="AB57" s="104"/>
      <c r="AC57" s="105"/>
      <c r="AD57" s="210"/>
      <c r="AF57" s="59"/>
      <c r="AZ57" s="179"/>
      <c r="BA57" s="179"/>
      <c r="BB57"/>
    </row>
    <row r="58" spans="1:54" ht="15" customHeight="1" x14ac:dyDescent="0.15">
      <c r="A58" s="14"/>
      <c r="B58" s="446"/>
      <c r="C58" s="447"/>
      <c r="D58" s="447"/>
      <c r="E58" s="447"/>
      <c r="F58" s="447"/>
      <c r="G58" s="447"/>
      <c r="H58" s="447"/>
      <c r="I58" s="447"/>
      <c r="J58" s="447"/>
      <c r="K58" s="448"/>
      <c r="L58" s="107"/>
      <c r="M58" s="65"/>
      <c r="N58" s="108"/>
      <c r="O58" s="65"/>
      <c r="P58" s="109"/>
      <c r="Q58" s="65"/>
      <c r="R58" s="65"/>
      <c r="S58" s="108"/>
      <c r="T58" s="65"/>
      <c r="U58" s="65"/>
      <c r="V58" s="58"/>
      <c r="W58" s="110"/>
      <c r="X58" s="108"/>
      <c r="Y58" s="58"/>
      <c r="Z58" s="65"/>
      <c r="AA58" s="65"/>
      <c r="AB58" s="111"/>
      <c r="AC58" s="112"/>
      <c r="AD58" s="221"/>
      <c r="AF58" s="59"/>
      <c r="AG58" s="182"/>
      <c r="AZ58" s="179"/>
      <c r="BA58" s="179"/>
      <c r="BB58"/>
    </row>
    <row r="59" spans="1:54" ht="15" customHeight="1" x14ac:dyDescent="0.15">
      <c r="A59" s="14"/>
      <c r="B59" s="440" t="s">
        <v>57</v>
      </c>
      <c r="C59" s="441"/>
      <c r="D59" s="441"/>
      <c r="E59" s="442"/>
      <c r="F59" s="430"/>
      <c r="G59" s="431"/>
      <c r="H59" s="431"/>
      <c r="I59" s="249" t="s">
        <v>54</v>
      </c>
      <c r="J59" s="337"/>
      <c r="K59" s="338"/>
      <c r="L59" s="113" t="s">
        <v>99</v>
      </c>
      <c r="M59" s="98" t="s">
        <v>117</v>
      </c>
      <c r="N59" s="114"/>
      <c r="O59" s="98"/>
      <c r="P59" s="98"/>
      <c r="Q59" s="98"/>
      <c r="R59" s="352" t="str">
        <f>IF(AND(F59="",F60=""),"",SUM(F59,F60))</f>
        <v/>
      </c>
      <c r="S59" s="352"/>
      <c r="T59" s="98" t="s">
        <v>93</v>
      </c>
      <c r="U59" s="61" t="s">
        <v>116</v>
      </c>
      <c r="V59" s="97" t="s">
        <v>129</v>
      </c>
      <c r="W59" s="97"/>
      <c r="X59" s="61"/>
      <c r="Y59" s="96" t="s">
        <v>64</v>
      </c>
      <c r="Z59" s="353" t="str">
        <f>IF(R59="","",ROUNDDOWN(R59/1.98,0))</f>
        <v/>
      </c>
      <c r="AA59" s="353"/>
      <c r="AB59" s="98" t="s">
        <v>35</v>
      </c>
      <c r="AC59" s="116"/>
      <c r="AD59" s="129"/>
      <c r="AE59" s="129"/>
      <c r="AF59" s="32"/>
      <c r="BA59" s="179"/>
      <c r="BB59"/>
    </row>
    <row r="60" spans="1:54" ht="15" customHeight="1" x14ac:dyDescent="0.15">
      <c r="A60" s="14"/>
      <c r="B60" s="279" t="s">
        <v>58</v>
      </c>
      <c r="C60" s="280"/>
      <c r="D60" s="280"/>
      <c r="E60" s="281"/>
      <c r="F60" s="277"/>
      <c r="G60" s="278"/>
      <c r="H60" s="278"/>
      <c r="I60" s="250" t="s">
        <v>54</v>
      </c>
      <c r="J60" s="339"/>
      <c r="K60" s="340"/>
      <c r="L60" s="117" t="s">
        <v>115</v>
      </c>
      <c r="M60" s="85"/>
      <c r="N60" s="57" t="s">
        <v>99</v>
      </c>
      <c r="O60" s="85"/>
      <c r="P60" s="87" t="s">
        <v>64</v>
      </c>
      <c r="Q60" s="85"/>
      <c r="R60" s="354" t="str">
        <f>IF(Z59="","",Z59)</f>
        <v/>
      </c>
      <c r="S60" s="354"/>
      <c r="T60" s="87" t="s">
        <v>128</v>
      </c>
      <c r="U60" s="355" t="str">
        <f>IF(AND(I34="",M34="",Y34=""),"",SUM(I34,M34,Y34))</f>
        <v/>
      </c>
      <c r="V60" s="355"/>
      <c r="W60" s="86" t="s">
        <v>150</v>
      </c>
      <c r="X60" s="103"/>
      <c r="Y60" s="57"/>
      <c r="Z60" s="63"/>
      <c r="AA60" s="63"/>
      <c r="AB60" s="63"/>
      <c r="AC60" s="64"/>
      <c r="AD60" s="207"/>
      <c r="AF60" s="59"/>
      <c r="AZ60" s="179"/>
      <c r="BA60" s="179"/>
      <c r="BB60"/>
    </row>
    <row r="61" spans="1:54" ht="15" customHeight="1" x14ac:dyDescent="0.15">
      <c r="A61" s="14"/>
      <c r="B61" s="625" t="s">
        <v>56</v>
      </c>
      <c r="C61" s="665"/>
      <c r="D61" s="665"/>
      <c r="E61" s="666"/>
      <c r="F61" s="657" t="str">
        <f>IF(AND(F59="",F60=""),"",SUM(F59:H60))</f>
        <v/>
      </c>
      <c r="G61" s="658"/>
      <c r="H61" s="658"/>
      <c r="I61" s="45" t="s">
        <v>54</v>
      </c>
      <c r="J61" s="339"/>
      <c r="K61" s="340"/>
      <c r="L61" s="106"/>
      <c r="M61" s="163"/>
      <c r="N61" s="86"/>
      <c r="O61" s="86"/>
      <c r="P61" s="86"/>
      <c r="Q61" s="86"/>
      <c r="R61" s="86"/>
      <c r="S61" s="86"/>
      <c r="T61" s="86"/>
      <c r="U61" s="86"/>
      <c r="V61" s="86"/>
      <c r="W61" s="86"/>
      <c r="X61" s="86"/>
      <c r="Y61" s="86"/>
      <c r="Z61" s="87"/>
      <c r="AA61" s="86"/>
      <c r="AB61" s="88"/>
      <c r="AC61" s="90"/>
      <c r="AD61" s="209"/>
      <c r="AE61" s="209"/>
      <c r="AF61" s="34"/>
      <c r="AZ61" s="179"/>
      <c r="BA61" s="179"/>
      <c r="BB61"/>
    </row>
    <row r="62" spans="1:54" ht="15" customHeight="1" x14ac:dyDescent="0.15">
      <c r="A62" s="14"/>
      <c r="B62" s="659"/>
      <c r="C62" s="660"/>
      <c r="D62" s="660"/>
      <c r="E62" s="660"/>
      <c r="F62" s="601"/>
      <c r="G62" s="601"/>
      <c r="H62" s="601"/>
      <c r="I62" s="660"/>
      <c r="J62" s="660"/>
      <c r="K62" s="661"/>
      <c r="L62" s="160"/>
      <c r="M62" s="159"/>
      <c r="N62" s="86"/>
      <c r="O62" s="86"/>
      <c r="P62" s="86"/>
      <c r="Q62" s="86"/>
      <c r="R62" s="86"/>
      <c r="S62" s="86"/>
      <c r="T62" s="86"/>
      <c r="U62" s="166"/>
      <c r="V62" s="86"/>
      <c r="W62" s="86"/>
      <c r="X62" s="86"/>
      <c r="Y62" s="86"/>
      <c r="Z62" s="87"/>
      <c r="AA62" s="86"/>
      <c r="AB62" s="88"/>
      <c r="AC62" s="90"/>
      <c r="AD62" s="209"/>
      <c r="AE62" s="209"/>
      <c r="AF62" s="34"/>
      <c r="AZ62" s="179"/>
      <c r="BA62" s="179"/>
      <c r="BB62"/>
    </row>
    <row r="63" spans="1:54" ht="15" customHeight="1" x14ac:dyDescent="0.15">
      <c r="A63" s="14"/>
      <c r="B63" s="662"/>
      <c r="C63" s="663"/>
      <c r="D63" s="663"/>
      <c r="E63" s="663"/>
      <c r="F63" s="663"/>
      <c r="G63" s="663"/>
      <c r="H63" s="663"/>
      <c r="I63" s="663"/>
      <c r="J63" s="663"/>
      <c r="K63" s="664"/>
      <c r="L63" s="92"/>
      <c r="M63" s="164"/>
      <c r="N63" s="108"/>
      <c r="O63" s="108"/>
      <c r="P63" s="108"/>
      <c r="Q63" s="108"/>
      <c r="R63" s="108"/>
      <c r="S63" s="108"/>
      <c r="T63" s="108"/>
      <c r="U63" s="108"/>
      <c r="V63" s="108"/>
      <c r="W63" s="108"/>
      <c r="X63" s="108"/>
      <c r="Y63" s="108"/>
      <c r="Z63" s="109"/>
      <c r="AA63" s="108"/>
      <c r="AB63" s="118"/>
      <c r="AC63" s="119"/>
      <c r="AD63" s="209"/>
      <c r="AE63" s="209"/>
      <c r="AF63" s="34"/>
      <c r="AZ63" s="179"/>
      <c r="BA63" s="179"/>
      <c r="BB63"/>
    </row>
    <row r="64" spans="1:54" ht="15" customHeight="1" x14ac:dyDescent="0.15">
      <c r="A64" s="14"/>
      <c r="B64" s="291" t="s">
        <v>85</v>
      </c>
      <c r="C64" s="292"/>
      <c r="D64" s="292"/>
      <c r="E64" s="667"/>
      <c r="F64" s="655"/>
      <c r="G64" s="656"/>
      <c r="H64" s="656"/>
      <c r="I64" s="243" t="s">
        <v>83</v>
      </c>
      <c r="J64" s="341"/>
      <c r="K64" s="342"/>
      <c r="L64" s="63"/>
      <c r="M64" s="85" t="s">
        <v>151</v>
      </c>
      <c r="N64" s="80"/>
      <c r="O64" s="63"/>
      <c r="P64" s="63"/>
      <c r="Q64" s="63"/>
      <c r="R64" s="356" t="str">
        <f>IF(F64="","",F64)</f>
        <v/>
      </c>
      <c r="S64" s="356"/>
      <c r="T64" s="357" t="s">
        <v>152</v>
      </c>
      <c r="U64" s="357"/>
      <c r="V64" s="85" t="s">
        <v>120</v>
      </c>
      <c r="W64" s="120"/>
      <c r="X64" s="85"/>
      <c r="Y64" s="85"/>
      <c r="Z64" s="356" t="str">
        <f>IF(F49="","",F49)</f>
        <v/>
      </c>
      <c r="AA64" s="356"/>
      <c r="AB64" s="85" t="s">
        <v>130</v>
      </c>
      <c r="AC64" s="64"/>
      <c r="AD64" s="207"/>
      <c r="AF64" s="59"/>
      <c r="AZ64" s="179"/>
      <c r="BA64" s="179"/>
      <c r="BB64"/>
    </row>
    <row r="65" spans="1:54" ht="15" customHeight="1" x14ac:dyDescent="0.15">
      <c r="A65" s="14"/>
      <c r="B65" s="440" t="s">
        <v>65</v>
      </c>
      <c r="C65" s="441"/>
      <c r="D65" s="441"/>
      <c r="E65" s="442"/>
      <c r="F65" s="430"/>
      <c r="G65" s="431"/>
      <c r="H65" s="431"/>
      <c r="I65" s="249" t="s">
        <v>54</v>
      </c>
      <c r="J65" s="337"/>
      <c r="K65" s="338"/>
      <c r="L65" s="121" t="s">
        <v>76</v>
      </c>
      <c r="M65" s="94"/>
      <c r="N65" s="94"/>
      <c r="O65" s="94"/>
      <c r="P65" s="94"/>
      <c r="Q65" s="94"/>
      <c r="R65" s="94"/>
      <c r="S65" s="94"/>
      <c r="T65" s="96"/>
      <c r="U65" s="96"/>
      <c r="V65" s="96"/>
      <c r="W65" s="122"/>
      <c r="X65" s="122"/>
      <c r="Y65" s="94"/>
      <c r="Z65" s="95"/>
      <c r="AA65" s="95"/>
      <c r="AB65" s="95"/>
      <c r="AC65" s="100"/>
      <c r="AD65" s="210"/>
      <c r="AF65" s="59"/>
      <c r="AZ65" s="179"/>
      <c r="BA65" s="179"/>
      <c r="BB65"/>
    </row>
    <row r="66" spans="1:54" ht="15" customHeight="1" x14ac:dyDescent="0.15">
      <c r="A66" s="14"/>
      <c r="B66" s="279" t="s">
        <v>66</v>
      </c>
      <c r="C66" s="280"/>
      <c r="D66" s="280"/>
      <c r="E66" s="281"/>
      <c r="F66" s="277"/>
      <c r="G66" s="278"/>
      <c r="H66" s="278"/>
      <c r="I66" s="250" t="s">
        <v>54</v>
      </c>
      <c r="J66" s="339"/>
      <c r="K66" s="340"/>
      <c r="L66" s="33" t="s">
        <v>131</v>
      </c>
      <c r="M66" s="86" t="s">
        <v>73</v>
      </c>
      <c r="N66" s="80"/>
      <c r="O66" s="86"/>
      <c r="P66" s="86"/>
      <c r="Q66" s="86"/>
      <c r="R66" s="86"/>
      <c r="S66" s="86"/>
      <c r="T66" s="87"/>
      <c r="U66" s="87"/>
      <c r="V66" s="87"/>
      <c r="W66" s="123"/>
      <c r="X66" s="123"/>
      <c r="Y66" s="86"/>
      <c r="Z66" s="101"/>
      <c r="AA66" s="101"/>
      <c r="AB66" s="101"/>
      <c r="AC66" s="105"/>
      <c r="AD66" s="210"/>
      <c r="AF66" s="67" t="s">
        <v>72</v>
      </c>
      <c r="AZ66" s="179"/>
      <c r="BA66" s="179"/>
      <c r="BB66"/>
    </row>
    <row r="67" spans="1:54" ht="15" customHeight="1" x14ac:dyDescent="0.15">
      <c r="A67" s="14"/>
      <c r="B67" s="279" t="s">
        <v>67</v>
      </c>
      <c r="C67" s="280"/>
      <c r="D67" s="280"/>
      <c r="E67" s="281"/>
      <c r="F67" s="277"/>
      <c r="G67" s="278"/>
      <c r="H67" s="278"/>
      <c r="I67" s="250" t="s">
        <v>54</v>
      </c>
      <c r="J67" s="339"/>
      <c r="K67" s="340"/>
      <c r="L67" s="33" t="s">
        <v>131</v>
      </c>
      <c r="M67" s="86" t="s">
        <v>74</v>
      </c>
      <c r="N67" s="80"/>
      <c r="O67" s="86"/>
      <c r="P67" s="86"/>
      <c r="Q67" s="86"/>
      <c r="R67" s="86"/>
      <c r="S67" s="86"/>
      <c r="T67" s="86"/>
      <c r="U67" s="86"/>
      <c r="V67" s="86"/>
      <c r="W67" s="86"/>
      <c r="X67" s="86"/>
      <c r="Y67" s="86"/>
      <c r="Z67" s="86"/>
      <c r="AA67" s="86"/>
      <c r="AB67" s="86"/>
      <c r="AC67" s="124"/>
      <c r="AD67" s="129"/>
      <c r="AF67" s="67" t="s">
        <v>132</v>
      </c>
      <c r="AZ67" s="179"/>
      <c r="BA67" s="179"/>
      <c r="BB67"/>
    </row>
    <row r="68" spans="1:54" ht="15" customHeight="1" x14ac:dyDescent="0.15">
      <c r="A68" s="14"/>
      <c r="B68" s="279" t="s">
        <v>68</v>
      </c>
      <c r="C68" s="280"/>
      <c r="D68" s="280"/>
      <c r="E68" s="281"/>
      <c r="F68" s="277"/>
      <c r="G68" s="278"/>
      <c r="H68" s="278"/>
      <c r="I68" s="250" t="s">
        <v>54</v>
      </c>
      <c r="J68" s="339"/>
      <c r="K68" s="340"/>
      <c r="L68" s="33" t="s">
        <v>210</v>
      </c>
      <c r="M68" s="86" t="s">
        <v>75</v>
      </c>
      <c r="N68" s="80"/>
      <c r="O68" s="86"/>
      <c r="P68" s="86"/>
      <c r="Q68" s="86"/>
      <c r="R68" s="86"/>
      <c r="S68" s="86"/>
      <c r="T68" s="86"/>
      <c r="U68" s="86"/>
      <c r="V68" s="86"/>
      <c r="W68" s="86"/>
      <c r="X68" s="86"/>
      <c r="Y68" s="86"/>
      <c r="Z68" s="86"/>
      <c r="AA68" s="86"/>
      <c r="AB68" s="86"/>
      <c r="AC68" s="124"/>
      <c r="AD68" s="129"/>
      <c r="AF68" s="59"/>
      <c r="AZ68" s="179"/>
      <c r="BA68" s="179"/>
      <c r="BB68"/>
    </row>
    <row r="69" spans="1:54" ht="15" customHeight="1" x14ac:dyDescent="0.15">
      <c r="A69" s="14"/>
      <c r="B69" s="279" t="s">
        <v>60</v>
      </c>
      <c r="C69" s="280"/>
      <c r="D69" s="280"/>
      <c r="E69" s="281"/>
      <c r="F69" s="277"/>
      <c r="G69" s="278"/>
      <c r="H69" s="278"/>
      <c r="I69" s="250" t="s">
        <v>54</v>
      </c>
      <c r="J69" s="339"/>
      <c r="K69" s="340"/>
      <c r="L69" s="86"/>
      <c r="M69" s="86"/>
      <c r="N69" s="80"/>
      <c r="O69" s="86"/>
      <c r="P69" s="86"/>
      <c r="Q69" s="86"/>
      <c r="R69" s="86"/>
      <c r="S69" s="86"/>
      <c r="T69" s="86"/>
      <c r="U69" s="86"/>
      <c r="V69" s="86"/>
      <c r="W69" s="86"/>
      <c r="X69" s="86"/>
      <c r="Y69" s="86"/>
      <c r="Z69" s="86"/>
      <c r="AA69" s="86"/>
      <c r="AB69" s="86"/>
      <c r="AC69" s="124"/>
      <c r="AD69" s="129"/>
      <c r="AZ69" s="179"/>
      <c r="BA69" s="179"/>
      <c r="BB69"/>
    </row>
    <row r="70" spans="1:54" ht="15" customHeight="1" x14ac:dyDescent="0.15">
      <c r="A70" s="14"/>
      <c r="B70" s="437" t="s">
        <v>62</v>
      </c>
      <c r="C70" s="438"/>
      <c r="D70" s="438"/>
      <c r="E70" s="439"/>
      <c r="F70" s="597"/>
      <c r="G70" s="598"/>
      <c r="H70" s="598"/>
      <c r="I70" s="248" t="s">
        <v>54</v>
      </c>
      <c r="J70" s="341"/>
      <c r="K70" s="342"/>
      <c r="L70" s="107"/>
      <c r="M70" s="108"/>
      <c r="N70" s="108"/>
      <c r="O70" s="108"/>
      <c r="P70" s="108"/>
      <c r="Q70" s="108"/>
      <c r="R70" s="108"/>
      <c r="S70" s="108"/>
      <c r="T70" s="108"/>
      <c r="U70" s="108"/>
      <c r="V70" s="108"/>
      <c r="W70" s="108"/>
      <c r="X70" s="108"/>
      <c r="Y70" s="108"/>
      <c r="Z70" s="108"/>
      <c r="AA70" s="108"/>
      <c r="AB70" s="108"/>
      <c r="AC70" s="125"/>
      <c r="AD70" s="129"/>
      <c r="AZ70" s="179"/>
      <c r="BA70" s="179"/>
      <c r="BB70"/>
    </row>
    <row r="71" spans="1:54" ht="15" customHeight="1" x14ac:dyDescent="0.15">
      <c r="A71" s="14"/>
      <c r="B71" s="440" t="s">
        <v>70</v>
      </c>
      <c r="C71" s="441"/>
      <c r="D71" s="441"/>
      <c r="E71" s="442"/>
      <c r="F71" s="430"/>
      <c r="G71" s="431"/>
      <c r="H71" s="431"/>
      <c r="I71" s="249" t="s">
        <v>54</v>
      </c>
      <c r="J71" s="337"/>
      <c r="K71" s="338"/>
      <c r="L71" s="121" t="s">
        <v>121</v>
      </c>
      <c r="M71" s="94"/>
      <c r="N71" s="94"/>
      <c r="O71" s="94"/>
      <c r="P71" s="94"/>
      <c r="Q71" s="94"/>
      <c r="R71" s="94"/>
      <c r="S71" s="94"/>
      <c r="T71" s="94"/>
      <c r="U71" s="94"/>
      <c r="V71" s="94"/>
      <c r="W71" s="94"/>
      <c r="X71" s="94"/>
      <c r="Y71" s="94"/>
      <c r="Z71" s="94"/>
      <c r="AA71" s="94"/>
      <c r="AB71" s="94"/>
      <c r="AC71" s="116"/>
      <c r="AD71" s="129"/>
      <c r="AZ71" s="179"/>
      <c r="BA71" s="179"/>
      <c r="BB71"/>
    </row>
    <row r="72" spans="1:54" ht="15" customHeight="1" x14ac:dyDescent="0.15">
      <c r="A72" s="14"/>
      <c r="B72" s="437" t="s">
        <v>71</v>
      </c>
      <c r="C72" s="438"/>
      <c r="D72" s="438"/>
      <c r="E72" s="439"/>
      <c r="F72" s="597"/>
      <c r="G72" s="598"/>
      <c r="H72" s="598"/>
      <c r="I72" s="248" t="s">
        <v>54</v>
      </c>
      <c r="J72" s="341"/>
      <c r="K72" s="342"/>
      <c r="L72" s="33" t="s">
        <v>131</v>
      </c>
      <c r="M72" s="86" t="s">
        <v>77</v>
      </c>
      <c r="N72" s="80"/>
      <c r="O72" s="86"/>
      <c r="P72" s="86"/>
      <c r="Q72" s="86"/>
      <c r="R72" s="86"/>
      <c r="S72" s="86"/>
      <c r="T72" s="86"/>
      <c r="U72" s="86"/>
      <c r="V72" s="86"/>
      <c r="W72" s="86"/>
      <c r="X72" s="86"/>
      <c r="Y72" s="86"/>
      <c r="Z72" s="86"/>
      <c r="AA72" s="86"/>
      <c r="AB72" s="86"/>
      <c r="AC72" s="124"/>
      <c r="AD72" s="129"/>
      <c r="AZ72" s="179"/>
      <c r="BA72" s="179"/>
      <c r="BB72"/>
    </row>
    <row r="73" spans="1:54" ht="15" customHeight="1" x14ac:dyDescent="0.15">
      <c r="A73" s="14"/>
      <c r="B73" s="384"/>
      <c r="C73" s="599"/>
      <c r="D73" s="599"/>
      <c r="E73" s="599"/>
      <c r="F73" s="599"/>
      <c r="G73" s="599"/>
      <c r="H73" s="599"/>
      <c r="I73" s="599"/>
      <c r="J73" s="599"/>
      <c r="K73" s="385"/>
      <c r="L73" s="33" t="s">
        <v>131</v>
      </c>
      <c r="M73" s="86" t="s">
        <v>78</v>
      </c>
      <c r="N73" s="80"/>
      <c r="O73" s="86"/>
      <c r="P73" s="86"/>
      <c r="Q73" s="86"/>
      <c r="R73" s="86"/>
      <c r="S73" s="86"/>
      <c r="T73" s="86"/>
      <c r="U73" s="86"/>
      <c r="V73" s="86"/>
      <c r="W73" s="86"/>
      <c r="X73" s="86"/>
      <c r="Y73" s="86"/>
      <c r="Z73" s="86"/>
      <c r="AA73" s="86"/>
      <c r="AB73" s="86"/>
      <c r="AC73" s="124"/>
      <c r="AD73" s="129"/>
      <c r="AZ73" s="179"/>
      <c r="BA73" s="179"/>
      <c r="BB73"/>
    </row>
    <row r="74" spans="1:54" ht="15" customHeight="1" x14ac:dyDescent="0.15">
      <c r="A74" s="14"/>
      <c r="B74" s="600"/>
      <c r="C74" s="601"/>
      <c r="D74" s="601"/>
      <c r="E74" s="601"/>
      <c r="F74" s="601"/>
      <c r="G74" s="601"/>
      <c r="H74" s="601"/>
      <c r="I74" s="601"/>
      <c r="J74" s="601"/>
      <c r="K74" s="602"/>
      <c r="L74" s="33" t="s">
        <v>131</v>
      </c>
      <c r="M74" s="86" t="s">
        <v>79</v>
      </c>
      <c r="N74" s="80"/>
      <c r="O74" s="86"/>
      <c r="P74" s="86"/>
      <c r="Q74" s="86"/>
      <c r="R74" s="86"/>
      <c r="S74" s="86"/>
      <c r="T74" s="86"/>
      <c r="U74" s="86"/>
      <c r="V74" s="86"/>
      <c r="W74" s="86"/>
      <c r="X74" s="86"/>
      <c r="Y74" s="86"/>
      <c r="Z74" s="86"/>
      <c r="AA74" s="86"/>
      <c r="AB74" s="86"/>
      <c r="AC74" s="124"/>
      <c r="AD74" s="129"/>
      <c r="AZ74" s="179"/>
      <c r="BA74" s="179"/>
      <c r="BB74"/>
    </row>
    <row r="75" spans="1:54" ht="15" customHeight="1" x14ac:dyDescent="0.15">
      <c r="A75" s="14"/>
      <c r="B75" s="600"/>
      <c r="C75" s="601"/>
      <c r="D75" s="601"/>
      <c r="E75" s="601"/>
      <c r="F75" s="601"/>
      <c r="G75" s="601"/>
      <c r="H75" s="601"/>
      <c r="I75" s="601"/>
      <c r="J75" s="601"/>
      <c r="K75" s="602"/>
      <c r="L75" s="33" t="s">
        <v>131</v>
      </c>
      <c r="M75" s="86" t="s">
        <v>80</v>
      </c>
      <c r="N75" s="80"/>
      <c r="O75" s="86"/>
      <c r="P75" s="86"/>
      <c r="Q75" s="86"/>
      <c r="R75" s="86"/>
      <c r="S75" s="86"/>
      <c r="T75" s="86"/>
      <c r="U75" s="86"/>
      <c r="V75" s="86"/>
      <c r="W75" s="86"/>
      <c r="X75" s="86"/>
      <c r="Y75" s="86"/>
      <c r="Z75" s="86"/>
      <c r="AA75" s="86"/>
      <c r="AB75" s="86"/>
      <c r="AC75" s="124"/>
      <c r="AD75" s="129"/>
      <c r="AZ75" s="179"/>
      <c r="BA75" s="179"/>
      <c r="BB75"/>
    </row>
    <row r="76" spans="1:54" ht="15" customHeight="1" x14ac:dyDescent="0.15">
      <c r="A76" s="14"/>
      <c r="B76" s="386"/>
      <c r="C76" s="603"/>
      <c r="D76" s="603"/>
      <c r="E76" s="603"/>
      <c r="F76" s="603"/>
      <c r="G76" s="603"/>
      <c r="H76" s="603"/>
      <c r="I76" s="603"/>
      <c r="J76" s="603"/>
      <c r="K76" s="387"/>
      <c r="L76" s="107"/>
      <c r="M76" s="108"/>
      <c r="N76" s="108"/>
      <c r="O76" s="108"/>
      <c r="P76" s="108"/>
      <c r="Q76" s="108"/>
      <c r="R76" s="108"/>
      <c r="S76" s="108"/>
      <c r="T76" s="108"/>
      <c r="U76" s="108"/>
      <c r="V76" s="108"/>
      <c r="W76" s="108"/>
      <c r="X76" s="108"/>
      <c r="Y76" s="108"/>
      <c r="Z76" s="108"/>
      <c r="AA76" s="108"/>
      <c r="AB76" s="108"/>
      <c r="AC76" s="125"/>
      <c r="AD76" s="129"/>
      <c r="AZ76" s="179"/>
      <c r="BA76" s="179"/>
      <c r="BB76"/>
    </row>
    <row r="77" spans="1:54" ht="15" customHeight="1" x14ac:dyDescent="0.15">
      <c r="A77" s="14"/>
      <c r="B77" s="440" t="s">
        <v>59</v>
      </c>
      <c r="C77" s="441"/>
      <c r="D77" s="441"/>
      <c r="E77" s="442"/>
      <c r="F77" s="430"/>
      <c r="G77" s="431"/>
      <c r="H77" s="431"/>
      <c r="I77" s="249" t="s">
        <v>54</v>
      </c>
      <c r="J77" s="582"/>
      <c r="K77" s="583"/>
      <c r="L77" s="30" t="s">
        <v>81</v>
      </c>
      <c r="M77" s="31"/>
      <c r="N77" s="31"/>
      <c r="O77" s="31"/>
      <c r="P77" s="31"/>
      <c r="Q77" s="31"/>
      <c r="R77" s="31"/>
      <c r="S77" s="31"/>
      <c r="T77" s="31"/>
      <c r="U77" s="31"/>
      <c r="V77" s="31"/>
      <c r="W77" s="31"/>
      <c r="X77" s="31"/>
      <c r="Y77" s="31"/>
      <c r="Z77" s="31"/>
      <c r="AA77" s="31"/>
      <c r="AB77" s="31"/>
      <c r="AC77" s="44"/>
      <c r="AD77" s="129"/>
      <c r="AZ77" s="179"/>
      <c r="BA77" s="179"/>
      <c r="BB77"/>
    </row>
    <row r="78" spans="1:54" ht="15" customHeight="1" x14ac:dyDescent="0.15">
      <c r="A78" s="14"/>
      <c r="B78" s="279" t="s">
        <v>69</v>
      </c>
      <c r="C78" s="280"/>
      <c r="D78" s="280"/>
      <c r="E78" s="281"/>
      <c r="F78" s="277"/>
      <c r="G78" s="278"/>
      <c r="H78" s="278"/>
      <c r="I78" s="250" t="s">
        <v>54</v>
      </c>
      <c r="J78" s="584"/>
      <c r="K78" s="585"/>
      <c r="L78" s="604"/>
      <c r="M78" s="605"/>
      <c r="N78" s="605"/>
      <c r="O78" s="605"/>
      <c r="P78" s="605"/>
      <c r="Q78" s="605"/>
      <c r="R78" s="605"/>
      <c r="S78" s="605"/>
      <c r="T78" s="605"/>
      <c r="U78" s="605"/>
      <c r="V78" s="605"/>
      <c r="W78" s="605"/>
      <c r="X78" s="605"/>
      <c r="Y78" s="605"/>
      <c r="Z78" s="605"/>
      <c r="AA78" s="605"/>
      <c r="AB78" s="605"/>
      <c r="AC78" s="606"/>
      <c r="AD78" s="198"/>
      <c r="AZ78" s="179"/>
      <c r="BA78" s="179"/>
      <c r="BB78"/>
    </row>
    <row r="79" spans="1:54" ht="15" customHeight="1" x14ac:dyDescent="0.15">
      <c r="A79" s="14"/>
      <c r="B79" s="279" t="s">
        <v>61</v>
      </c>
      <c r="C79" s="280"/>
      <c r="D79" s="280"/>
      <c r="E79" s="281"/>
      <c r="F79" s="277"/>
      <c r="G79" s="278"/>
      <c r="H79" s="278"/>
      <c r="I79" s="250" t="s">
        <v>54</v>
      </c>
      <c r="J79" s="584"/>
      <c r="K79" s="585"/>
      <c r="L79" s="604"/>
      <c r="M79" s="605"/>
      <c r="N79" s="605"/>
      <c r="O79" s="605"/>
      <c r="P79" s="605"/>
      <c r="Q79" s="605"/>
      <c r="R79" s="605"/>
      <c r="S79" s="605"/>
      <c r="T79" s="605"/>
      <c r="U79" s="605"/>
      <c r="V79" s="605"/>
      <c r="W79" s="605"/>
      <c r="X79" s="605"/>
      <c r="Y79" s="605"/>
      <c r="Z79" s="605"/>
      <c r="AA79" s="605"/>
      <c r="AB79" s="605"/>
      <c r="AC79" s="606"/>
      <c r="AD79" s="198"/>
      <c r="AZ79" s="179"/>
      <c r="BA79" s="179"/>
      <c r="BB79"/>
    </row>
    <row r="80" spans="1:54" ht="15" customHeight="1" x14ac:dyDescent="0.15">
      <c r="A80" s="14"/>
      <c r="B80" s="279" t="s">
        <v>254</v>
      </c>
      <c r="C80" s="280"/>
      <c r="D80" s="280"/>
      <c r="E80" s="281"/>
      <c r="F80" s="277"/>
      <c r="G80" s="278"/>
      <c r="H80" s="278"/>
      <c r="I80" s="250" t="s">
        <v>21</v>
      </c>
      <c r="J80" s="584"/>
      <c r="K80" s="585"/>
      <c r="L80" s="604"/>
      <c r="M80" s="605"/>
      <c r="N80" s="605"/>
      <c r="O80" s="605"/>
      <c r="P80" s="605"/>
      <c r="Q80" s="605"/>
      <c r="R80" s="605"/>
      <c r="S80" s="605"/>
      <c r="T80" s="605"/>
      <c r="U80" s="605"/>
      <c r="V80" s="605"/>
      <c r="W80" s="605"/>
      <c r="X80" s="605"/>
      <c r="Y80" s="605"/>
      <c r="Z80" s="605"/>
      <c r="AA80" s="605"/>
      <c r="AB80" s="605"/>
      <c r="AC80" s="606"/>
      <c r="AD80" s="198"/>
      <c r="AE80" s="258"/>
      <c r="AF80" s="223"/>
      <c r="AZ80" s="179"/>
      <c r="BA80" s="179"/>
      <c r="BB80"/>
    </row>
    <row r="81" spans="1:59" ht="15" customHeight="1" x14ac:dyDescent="0.15">
      <c r="A81" s="14"/>
      <c r="B81" s="437" t="s">
        <v>20</v>
      </c>
      <c r="C81" s="438"/>
      <c r="D81" s="438"/>
      <c r="E81" s="439"/>
      <c r="F81" s="597"/>
      <c r="G81" s="598"/>
      <c r="H81" s="598"/>
      <c r="I81" s="248" t="s">
        <v>54</v>
      </c>
      <c r="J81" s="586"/>
      <c r="K81" s="587"/>
      <c r="L81" s="607"/>
      <c r="M81" s="608"/>
      <c r="N81" s="608"/>
      <c r="O81" s="608"/>
      <c r="P81" s="608"/>
      <c r="Q81" s="608"/>
      <c r="R81" s="608"/>
      <c r="S81" s="608"/>
      <c r="T81" s="608"/>
      <c r="U81" s="608"/>
      <c r="V81" s="608"/>
      <c r="W81" s="608"/>
      <c r="X81" s="608"/>
      <c r="Y81" s="608"/>
      <c r="Z81" s="608"/>
      <c r="AA81" s="608"/>
      <c r="AB81" s="608"/>
      <c r="AC81" s="609"/>
      <c r="AD81" s="198"/>
      <c r="AG81" s="177" t="str">
        <f>IF(F82="","",IF(F44=F82,"","※「7.園舎」の延床面積と「8.施設・設備」の合計面積が一致していません"))</f>
        <v/>
      </c>
      <c r="AZ81" s="179"/>
      <c r="BA81" s="179"/>
      <c r="BB81"/>
    </row>
    <row r="82" spans="1:59" ht="15" customHeight="1" x14ac:dyDescent="0.15">
      <c r="A82" s="14"/>
      <c r="B82" s="273" t="s">
        <v>47</v>
      </c>
      <c r="C82" s="274"/>
      <c r="D82" s="274"/>
      <c r="E82" s="642"/>
      <c r="F82" s="643" t="str">
        <f>IF(AND(F57="",F61=""),"",SUM(F57,F61,F65:H72,F77:H81))</f>
        <v/>
      </c>
      <c r="G82" s="644"/>
      <c r="H82" s="644"/>
      <c r="I82" s="22" t="s">
        <v>54</v>
      </c>
      <c r="J82" s="28"/>
      <c r="K82" s="29"/>
      <c r="L82" s="25"/>
      <c r="M82" s="25"/>
      <c r="N82" s="25"/>
      <c r="O82" s="25"/>
      <c r="P82" s="25"/>
      <c r="Q82" s="25"/>
      <c r="R82" s="25"/>
      <c r="S82" s="25"/>
      <c r="T82" s="25"/>
      <c r="U82" s="25"/>
      <c r="V82" s="25"/>
      <c r="W82" s="25"/>
      <c r="X82" s="25"/>
      <c r="Y82" s="25"/>
      <c r="Z82" s="19"/>
      <c r="AA82" s="19"/>
      <c r="AG82" s="180"/>
      <c r="AV82" s="179"/>
      <c r="AW82" s="179"/>
      <c r="AX82" s="179"/>
      <c r="AY82" s="179"/>
      <c r="AZ82" s="179"/>
      <c r="BA82" s="179"/>
      <c r="BB82"/>
    </row>
    <row r="83" spans="1:59" s="50" customFormat="1" ht="15" customHeight="1" x14ac:dyDescent="0.15">
      <c r="A83" s="51"/>
      <c r="B83" s="55" t="s">
        <v>232</v>
      </c>
      <c r="C83" s="46"/>
      <c r="D83" s="46"/>
      <c r="E83" s="46"/>
      <c r="F83" s="52"/>
      <c r="G83" s="52"/>
      <c r="H83" s="52"/>
      <c r="I83" s="46"/>
      <c r="J83" s="53"/>
      <c r="K83" s="53"/>
      <c r="L83" s="54"/>
      <c r="M83" s="54"/>
      <c r="N83" s="54"/>
      <c r="O83" s="54"/>
      <c r="P83" s="54"/>
      <c r="Q83" s="54"/>
      <c r="R83" s="54"/>
      <c r="S83" s="54"/>
      <c r="T83" s="54"/>
      <c r="U83" s="54"/>
      <c r="V83" s="54"/>
      <c r="W83" s="54"/>
      <c r="X83" s="54"/>
      <c r="Y83" s="54"/>
      <c r="Z83" s="12"/>
      <c r="AA83" s="12"/>
      <c r="AB83" s="49"/>
      <c r="AC83" s="49"/>
      <c r="AD83" s="49"/>
      <c r="AE83" s="12"/>
      <c r="AF83" s="49"/>
      <c r="AG83" s="180"/>
      <c r="AH83" s="180"/>
      <c r="AI83" s="180"/>
      <c r="AJ83" s="180"/>
      <c r="AK83" s="180"/>
      <c r="AL83" s="180"/>
      <c r="AM83" s="180"/>
      <c r="AN83" s="180"/>
      <c r="AO83" s="180"/>
      <c r="AP83" s="180"/>
      <c r="AQ83" s="180"/>
      <c r="AR83" s="180"/>
      <c r="AS83" s="180"/>
      <c r="AT83" s="180"/>
      <c r="AU83" s="180"/>
      <c r="AV83" s="181"/>
      <c r="AW83" s="181"/>
      <c r="AX83" s="181"/>
      <c r="AY83" s="181"/>
      <c r="AZ83" s="181"/>
      <c r="BA83" s="181"/>
    </row>
    <row r="84" spans="1:59" s="50" customFormat="1" ht="15" customHeight="1" x14ac:dyDescent="0.15">
      <c r="A84" s="51"/>
      <c r="B84" s="55" t="s">
        <v>233</v>
      </c>
      <c r="C84" s="46"/>
      <c r="D84" s="46"/>
      <c r="E84" s="46"/>
      <c r="F84" s="52"/>
      <c r="G84" s="52"/>
      <c r="H84" s="52"/>
      <c r="I84" s="46"/>
      <c r="J84" s="53"/>
      <c r="K84" s="53"/>
      <c r="L84" s="54"/>
      <c r="M84" s="54"/>
      <c r="N84" s="54"/>
      <c r="O84" s="54"/>
      <c r="P84" s="54"/>
      <c r="Q84" s="54"/>
      <c r="R84" s="54"/>
      <c r="S84" s="54"/>
      <c r="T84" s="54"/>
      <c r="U84" s="54"/>
      <c r="V84" s="54"/>
      <c r="W84" s="54"/>
      <c r="X84" s="54"/>
      <c r="Y84" s="54"/>
      <c r="Z84" s="12"/>
      <c r="AA84" s="12"/>
      <c r="AB84" s="49"/>
      <c r="AC84" s="49"/>
      <c r="AD84" s="49"/>
      <c r="AE84" s="12"/>
      <c r="AF84" s="49"/>
      <c r="AG84" s="182"/>
      <c r="AH84" s="180"/>
      <c r="AI84" s="180"/>
      <c r="AJ84" s="180"/>
      <c r="AK84" s="180"/>
      <c r="AL84" s="180"/>
      <c r="AM84" s="180"/>
      <c r="AN84" s="180"/>
      <c r="AO84" s="180"/>
      <c r="AP84" s="180"/>
      <c r="AQ84" s="180"/>
      <c r="AR84" s="180"/>
      <c r="AS84" s="180"/>
      <c r="AT84" s="180"/>
      <c r="AU84" s="180"/>
      <c r="AV84" s="181"/>
      <c r="AW84" s="181"/>
      <c r="AX84" s="181"/>
      <c r="AY84" s="181"/>
      <c r="AZ84" s="181"/>
      <c r="BA84" s="181"/>
    </row>
    <row r="85" spans="1:59" s="27" customFormat="1" ht="15" customHeight="1" x14ac:dyDescent="0.15">
      <c r="A85" s="17"/>
      <c r="B85" s="17"/>
      <c r="C85" s="17"/>
      <c r="D85" s="17"/>
      <c r="E85" s="17"/>
      <c r="F85" s="17"/>
      <c r="G85" s="15"/>
      <c r="H85" s="15"/>
      <c r="I85" s="15"/>
      <c r="J85" s="17"/>
      <c r="K85" s="26"/>
      <c r="L85" s="26"/>
      <c r="M85" s="17"/>
      <c r="N85" s="17"/>
      <c r="O85" s="17"/>
      <c r="P85" s="17"/>
      <c r="Q85" s="17"/>
      <c r="R85" s="17"/>
      <c r="S85" s="17"/>
      <c r="T85" s="17"/>
      <c r="U85" s="17"/>
      <c r="V85" s="17"/>
      <c r="W85" s="17"/>
      <c r="X85" s="17"/>
      <c r="Y85" s="17"/>
      <c r="Z85" s="17"/>
      <c r="AA85" s="19"/>
      <c r="AB85" s="19"/>
      <c r="AC85" s="19"/>
      <c r="AD85" s="12"/>
      <c r="AE85" s="12"/>
      <c r="AF85" s="59"/>
      <c r="AG85" s="190"/>
      <c r="AH85" s="182"/>
      <c r="AI85" s="182"/>
      <c r="AJ85" s="182"/>
      <c r="AK85" s="182"/>
      <c r="AL85" s="182"/>
      <c r="AM85" s="182"/>
      <c r="AN85" s="182"/>
      <c r="AO85" s="182"/>
      <c r="AP85" s="182"/>
      <c r="AQ85" s="182"/>
      <c r="AR85" s="182"/>
      <c r="AS85" s="182"/>
      <c r="AT85" s="182"/>
      <c r="AU85" s="182"/>
      <c r="AV85" s="182"/>
      <c r="AW85" s="191"/>
      <c r="AX85" s="191"/>
      <c r="AY85" s="191"/>
      <c r="AZ85" s="191"/>
      <c r="BA85" s="191"/>
    </row>
    <row r="86" spans="1:59" s="39" customFormat="1" ht="15" customHeight="1" x14ac:dyDescent="0.15">
      <c r="A86" s="21" t="s">
        <v>248</v>
      </c>
      <c r="B86" s="14"/>
      <c r="C86" s="37"/>
      <c r="D86" s="37"/>
      <c r="E86" s="37"/>
      <c r="F86" s="40"/>
      <c r="G86" s="40"/>
      <c r="H86" s="40"/>
      <c r="I86" s="41"/>
      <c r="J86" s="41"/>
      <c r="K86" s="41"/>
      <c r="L86" s="40"/>
      <c r="M86" s="41"/>
      <c r="N86" s="41"/>
      <c r="O86" s="41"/>
      <c r="P86" s="41"/>
      <c r="Q86" s="37"/>
      <c r="R86" s="41"/>
      <c r="S86" s="41"/>
      <c r="T86" s="41"/>
      <c r="U86" s="42"/>
      <c r="V86" s="42"/>
      <c r="W86" s="41"/>
      <c r="X86" s="42"/>
      <c r="Y86" s="41"/>
      <c r="Z86" s="43"/>
      <c r="AA86" s="41"/>
      <c r="AB86" s="41"/>
      <c r="AC86" s="41"/>
      <c r="AD86" s="207"/>
      <c r="AE86" s="12"/>
      <c r="AF86" s="38"/>
      <c r="AG86" s="178"/>
      <c r="AH86" s="190"/>
      <c r="AI86" s="190"/>
      <c r="AJ86" s="190"/>
      <c r="AK86" s="190"/>
      <c r="AL86" s="190"/>
      <c r="AM86" s="190"/>
      <c r="AN86" s="190"/>
      <c r="AO86" s="190"/>
      <c r="AP86" s="190"/>
      <c r="AQ86" s="190"/>
      <c r="AR86" s="190"/>
      <c r="AS86" s="190"/>
      <c r="AT86" s="190"/>
      <c r="AU86" s="190"/>
      <c r="AV86" s="190"/>
      <c r="AW86" s="190"/>
      <c r="AX86" s="190"/>
      <c r="AY86" s="190"/>
      <c r="AZ86" s="192"/>
      <c r="BA86" s="192"/>
    </row>
    <row r="87" spans="1:59" ht="15" customHeight="1" x14ac:dyDescent="0.15">
      <c r="A87" s="4"/>
      <c r="B87" s="651" t="s">
        <v>86</v>
      </c>
      <c r="C87" s="471"/>
      <c r="D87" s="471"/>
      <c r="E87" s="359"/>
      <c r="F87" s="358" t="s">
        <v>87</v>
      </c>
      <c r="G87" s="357"/>
      <c r="H87" s="357"/>
      <c r="I87" s="358" t="s">
        <v>88</v>
      </c>
      <c r="J87" s="443"/>
      <c r="K87" s="358" t="s">
        <v>89</v>
      </c>
      <c r="L87" s="357"/>
      <c r="M87" s="357"/>
      <c r="N87" s="357"/>
      <c r="O87" s="357"/>
      <c r="P87" s="357"/>
      <c r="Q87" s="357"/>
      <c r="R87" s="357"/>
      <c r="S87" s="357"/>
      <c r="T87" s="357"/>
      <c r="U87" s="357"/>
      <c r="V87" s="357"/>
      <c r="W87" s="357"/>
      <c r="X87" s="357"/>
      <c r="Y87" s="357"/>
      <c r="Z87" s="357"/>
      <c r="AA87" s="357"/>
      <c r="AB87" s="357"/>
      <c r="AC87" s="359"/>
      <c r="AD87" s="207"/>
      <c r="AG87" s="187"/>
      <c r="AZ87" s="179"/>
      <c r="BA87" s="179"/>
      <c r="BB87"/>
    </row>
    <row r="88" spans="1:59" ht="15" customHeight="1" x14ac:dyDescent="0.15">
      <c r="A88" s="4"/>
      <c r="B88" s="652"/>
      <c r="C88" s="472"/>
      <c r="D88" s="472"/>
      <c r="E88" s="566"/>
      <c r="F88" s="668"/>
      <c r="G88" s="669"/>
      <c r="H88" s="406" t="s">
        <v>21</v>
      </c>
      <c r="I88" s="339"/>
      <c r="J88" s="340"/>
      <c r="K88" s="126" t="s">
        <v>97</v>
      </c>
      <c r="L88" s="87" t="str">
        <f>IF(F93="","□",IF(F93&lt;3,"☑","□"))</f>
        <v>□</v>
      </c>
      <c r="M88" s="74" t="s">
        <v>153</v>
      </c>
      <c r="N88" s="449" t="s">
        <v>154</v>
      </c>
      <c r="O88" s="449"/>
      <c r="P88" s="449"/>
      <c r="Q88" s="449"/>
      <c r="R88" s="449"/>
      <c r="S88" s="449"/>
      <c r="T88" s="449"/>
      <c r="U88" s="449"/>
      <c r="V88" s="115" t="str">
        <f>IF(L88="□","",F93)</f>
        <v/>
      </c>
      <c r="W88" s="449" t="s">
        <v>155</v>
      </c>
      <c r="X88" s="449"/>
      <c r="Y88" s="449"/>
      <c r="Z88" s="352" t="str">
        <f>IF(L88="□","",330+30*(V88-1))</f>
        <v/>
      </c>
      <c r="AA88" s="352"/>
      <c r="AB88" s="94" t="s">
        <v>21</v>
      </c>
      <c r="AC88" s="116"/>
      <c r="AD88" s="129"/>
      <c r="AF88" s="66"/>
      <c r="AG88" s="187"/>
      <c r="AH88" s="187"/>
      <c r="AI88" s="187"/>
      <c r="AJ88" s="187"/>
      <c r="BB88" s="23"/>
      <c r="BC88" s="23"/>
      <c r="BD88" s="23"/>
      <c r="BE88" s="23"/>
      <c r="BF88" s="23"/>
      <c r="BG88" s="23"/>
    </row>
    <row r="89" spans="1:59" ht="15" customHeight="1" x14ac:dyDescent="0.15">
      <c r="A89" s="4" t="s">
        <v>94</v>
      </c>
      <c r="B89" s="652"/>
      <c r="C89" s="472"/>
      <c r="D89" s="472"/>
      <c r="E89" s="566"/>
      <c r="F89" s="670"/>
      <c r="G89" s="671"/>
      <c r="H89" s="410"/>
      <c r="I89" s="339"/>
      <c r="J89" s="340"/>
      <c r="K89" s="78"/>
      <c r="L89" s="102" t="str">
        <f>IF(F93="","□",IF(F93&gt;=3,"☑","□"))</f>
        <v>□</v>
      </c>
      <c r="M89" s="87" t="s">
        <v>118</v>
      </c>
      <c r="N89" s="727" t="s">
        <v>156</v>
      </c>
      <c r="O89" s="727"/>
      <c r="P89" s="727"/>
      <c r="Q89" s="727"/>
      <c r="R89" s="727"/>
      <c r="S89" s="727"/>
      <c r="T89" s="727"/>
      <c r="U89" s="727"/>
      <c r="V89" s="91" t="str">
        <f>IF(L89="□","",F93)</f>
        <v/>
      </c>
      <c r="W89" s="727" t="s">
        <v>157</v>
      </c>
      <c r="X89" s="727"/>
      <c r="Y89" s="727"/>
      <c r="Z89" s="433" t="str">
        <f>IF(L89="□","",400+80*(V89-3))</f>
        <v/>
      </c>
      <c r="AA89" s="433"/>
      <c r="AB89" s="86" t="s">
        <v>93</v>
      </c>
      <c r="AC89" s="76"/>
      <c r="AD89" s="12"/>
      <c r="AE89" s="128"/>
      <c r="AF89" s="67"/>
      <c r="AG89" s="187"/>
      <c r="AH89" s="187"/>
      <c r="AI89" s="187"/>
      <c r="BB89" s="23"/>
      <c r="BC89" s="23"/>
      <c r="BD89" s="23"/>
      <c r="BE89" s="23"/>
      <c r="BF89" s="23"/>
    </row>
    <row r="90" spans="1:59" ht="15" customHeight="1" x14ac:dyDescent="0.15">
      <c r="A90" s="4"/>
      <c r="B90" s="652"/>
      <c r="C90" s="472"/>
      <c r="D90" s="472"/>
      <c r="E90" s="566"/>
      <c r="F90" s="672"/>
      <c r="G90" s="673"/>
      <c r="H90" s="290"/>
      <c r="I90" s="339"/>
      <c r="J90" s="340"/>
      <c r="K90" s="79" t="s">
        <v>98</v>
      </c>
      <c r="L90" s="472" t="s">
        <v>158</v>
      </c>
      <c r="M90" s="472"/>
      <c r="N90" s="472"/>
      <c r="O90" s="472"/>
      <c r="P90" s="434" t="str">
        <f>IF(AND(I34="",M34=""),"",I34+M34)</f>
        <v/>
      </c>
      <c r="Q90" s="434"/>
      <c r="R90" s="361" t="s">
        <v>159</v>
      </c>
      <c r="S90" s="361"/>
      <c r="T90" s="361"/>
      <c r="U90" s="432" t="str">
        <f>IF(P90="","",P90*3.3)</f>
        <v/>
      </c>
      <c r="V90" s="432"/>
      <c r="W90" s="432"/>
      <c r="X90" s="86" t="s">
        <v>21</v>
      </c>
      <c r="Y90" s="87"/>
      <c r="Z90" s="84"/>
      <c r="AA90" s="84"/>
      <c r="AB90" s="84"/>
      <c r="AC90" s="76"/>
      <c r="AD90" s="12"/>
      <c r="AE90" s="128"/>
      <c r="AF90" s="67"/>
      <c r="AG90" s="187"/>
      <c r="AH90" s="187"/>
      <c r="AI90" s="187"/>
      <c r="BB90" s="23"/>
      <c r="BC90" s="23"/>
      <c r="BD90" s="23"/>
      <c r="BE90" s="23"/>
      <c r="BF90" s="23"/>
    </row>
    <row r="91" spans="1:59" ht="15" customHeight="1" x14ac:dyDescent="0.15">
      <c r="A91" s="4"/>
      <c r="B91" s="652"/>
      <c r="C91" s="472"/>
      <c r="D91" s="472"/>
      <c r="E91" s="566"/>
      <c r="F91" s="346" t="s">
        <v>90</v>
      </c>
      <c r="G91" s="347"/>
      <c r="H91" s="348"/>
      <c r="I91" s="339"/>
      <c r="J91" s="340"/>
      <c r="K91" s="79" t="s">
        <v>99</v>
      </c>
      <c r="L91" s="361" t="s">
        <v>119</v>
      </c>
      <c r="M91" s="361"/>
      <c r="N91" s="361"/>
      <c r="O91" s="361"/>
      <c r="P91" s="361"/>
      <c r="Q91" s="361"/>
      <c r="R91" s="361"/>
      <c r="S91" s="361"/>
      <c r="T91" s="361"/>
      <c r="U91" s="361"/>
      <c r="V91" s="361"/>
      <c r="W91" s="74" t="s">
        <v>100</v>
      </c>
      <c r="X91" s="434" t="str">
        <f>IF(SUM(Z88,Z89)&gt;U90,SUM(Z88,Z89),U90)</f>
        <v/>
      </c>
      <c r="Y91" s="434"/>
      <c r="Z91" s="86" t="s">
        <v>93</v>
      </c>
      <c r="AA91" s="84"/>
      <c r="AB91" s="84"/>
      <c r="AC91" s="76"/>
      <c r="AD91" s="12"/>
      <c r="AE91" s="128"/>
      <c r="AF91" s="67"/>
      <c r="AG91" s="187"/>
      <c r="AH91" s="187"/>
      <c r="AI91" s="187"/>
      <c r="BB91" s="23"/>
      <c r="BC91" s="23"/>
      <c r="BD91" s="23"/>
      <c r="BE91" s="23"/>
      <c r="BF91" s="23"/>
    </row>
    <row r="92" spans="1:59" ht="15" customHeight="1" x14ac:dyDescent="0.15">
      <c r="A92" s="4"/>
      <c r="B92" s="652"/>
      <c r="C92" s="472"/>
      <c r="D92" s="472"/>
      <c r="E92" s="566"/>
      <c r="F92" s="349"/>
      <c r="G92" s="350"/>
      <c r="H92" s="351"/>
      <c r="I92" s="339"/>
      <c r="J92" s="340"/>
      <c r="K92" s="126" t="s">
        <v>101</v>
      </c>
      <c r="L92" s="361" t="s">
        <v>102</v>
      </c>
      <c r="M92" s="361"/>
      <c r="N92" s="361"/>
      <c r="O92" s="361"/>
      <c r="P92" s="361"/>
      <c r="Q92" s="361"/>
      <c r="R92" s="361"/>
      <c r="S92" s="87" t="s">
        <v>95</v>
      </c>
      <c r="T92" s="434" t="str">
        <f>IF(Y34="","",Y34*3.3)</f>
        <v/>
      </c>
      <c r="U92" s="434"/>
      <c r="V92" s="86" t="s">
        <v>93</v>
      </c>
      <c r="W92" s="86"/>
      <c r="X92" s="86"/>
      <c r="Y92" s="84"/>
      <c r="Z92" s="84"/>
      <c r="AA92" s="84"/>
      <c r="AB92" s="84"/>
      <c r="AC92" s="127"/>
      <c r="AD92" s="211"/>
      <c r="AE92" s="128"/>
      <c r="AF92" s="67"/>
      <c r="AG92" s="187"/>
      <c r="AH92" s="187"/>
      <c r="AI92" s="187"/>
      <c r="BB92" s="23"/>
      <c r="BC92" s="23"/>
      <c r="BD92" s="23"/>
      <c r="BE92" s="23"/>
      <c r="BF92" s="23"/>
    </row>
    <row r="93" spans="1:59" ht="15" customHeight="1" x14ac:dyDescent="0.15">
      <c r="A93" s="4"/>
      <c r="B93" s="652"/>
      <c r="C93" s="472"/>
      <c r="D93" s="472"/>
      <c r="E93" s="566"/>
      <c r="F93" s="674" t="str">
        <f>IF(Q34="","",Q34)</f>
        <v/>
      </c>
      <c r="G93" s="675"/>
      <c r="H93" s="359" t="s">
        <v>91</v>
      </c>
      <c r="I93" s="339"/>
      <c r="J93" s="340"/>
      <c r="K93" s="117" t="s">
        <v>112</v>
      </c>
      <c r="L93" s="74"/>
      <c r="M93" s="74"/>
      <c r="N93" s="74"/>
      <c r="O93" s="85" t="s">
        <v>113</v>
      </c>
      <c r="P93" s="73"/>
      <c r="Q93" s="74"/>
      <c r="R93" s="73" t="s">
        <v>96</v>
      </c>
      <c r="S93" s="434" t="str">
        <f>IF(AND(X91="",T92=""),"",SUM(X91,T92))</f>
        <v/>
      </c>
      <c r="T93" s="434"/>
      <c r="U93" s="73" t="s">
        <v>93</v>
      </c>
      <c r="V93" s="73" t="s">
        <v>92</v>
      </c>
      <c r="W93" s="721" t="str">
        <f>IF(F88="","",F88)</f>
        <v/>
      </c>
      <c r="X93" s="721"/>
      <c r="Y93" s="721"/>
      <c r="Z93" s="86" t="s">
        <v>103</v>
      </c>
      <c r="AA93" s="73"/>
      <c r="AB93" s="74"/>
      <c r="AC93" s="75"/>
      <c r="AD93" s="207"/>
      <c r="AE93" s="128"/>
      <c r="AF93" s="67"/>
      <c r="AG93" s="187"/>
      <c r="AH93" s="187"/>
      <c r="AI93" s="187"/>
      <c r="BB93" s="23"/>
      <c r="BC93" s="23"/>
      <c r="BD93" s="23"/>
      <c r="BE93" s="23"/>
      <c r="BF93" s="23"/>
    </row>
    <row r="94" spans="1:59" ht="15" customHeight="1" x14ac:dyDescent="0.15">
      <c r="A94" s="4"/>
      <c r="B94" s="652"/>
      <c r="C94" s="472"/>
      <c r="D94" s="472"/>
      <c r="E94" s="566"/>
      <c r="F94" s="676"/>
      <c r="G94" s="677"/>
      <c r="H94" s="566"/>
      <c r="I94" s="339"/>
      <c r="J94" s="340"/>
      <c r="K94" s="106"/>
      <c r="L94" s="163"/>
      <c r="M94" s="86"/>
      <c r="N94" s="86"/>
      <c r="O94" s="86"/>
      <c r="P94" s="86"/>
      <c r="Q94" s="86"/>
      <c r="R94" s="86"/>
      <c r="S94" s="86"/>
      <c r="T94" s="86"/>
      <c r="U94" s="86"/>
      <c r="V94" s="86"/>
      <c r="W94" s="86"/>
      <c r="X94" s="86"/>
      <c r="Y94" s="87"/>
      <c r="Z94" s="86"/>
      <c r="AA94" s="88"/>
      <c r="AB94" s="89"/>
      <c r="AC94" s="90"/>
      <c r="AD94" s="209"/>
      <c r="AE94" s="128"/>
      <c r="AF94" s="67"/>
      <c r="AG94" s="187"/>
      <c r="AH94" s="187"/>
      <c r="AI94" s="187"/>
      <c r="BB94" s="23"/>
      <c r="BC94" s="23"/>
      <c r="BD94" s="23"/>
      <c r="BE94" s="23"/>
      <c r="BF94" s="23"/>
    </row>
    <row r="95" spans="1:59" ht="15" customHeight="1" x14ac:dyDescent="0.15">
      <c r="A95" s="4"/>
      <c r="B95" s="652"/>
      <c r="C95" s="472"/>
      <c r="D95" s="472"/>
      <c r="E95" s="566"/>
      <c r="F95" s="676"/>
      <c r="G95" s="677"/>
      <c r="H95" s="566"/>
      <c r="I95" s="339"/>
      <c r="J95" s="340"/>
      <c r="K95" s="166"/>
      <c r="L95" s="159"/>
      <c r="M95" s="86"/>
      <c r="N95" s="86"/>
      <c r="O95" s="86"/>
      <c r="P95" s="86"/>
      <c r="Q95" s="86"/>
      <c r="R95" s="86"/>
      <c r="S95" s="86"/>
      <c r="T95" s="86"/>
      <c r="U95" s="86"/>
      <c r="V95" s="86"/>
      <c r="W95" s="86"/>
      <c r="X95" s="86"/>
      <c r="Y95" s="87"/>
      <c r="Z95" s="86"/>
      <c r="AA95" s="88"/>
      <c r="AB95" s="89"/>
      <c r="AC95" s="90"/>
      <c r="AD95" s="209"/>
      <c r="AE95" s="128"/>
      <c r="AF95" s="67"/>
      <c r="AG95" s="187"/>
      <c r="AH95" s="187"/>
      <c r="AI95" s="187"/>
      <c r="BB95" s="23"/>
      <c r="BC95" s="23"/>
      <c r="BD95" s="23"/>
      <c r="BE95" s="23"/>
      <c r="BF95" s="23"/>
    </row>
    <row r="96" spans="1:59" ht="15" customHeight="1" x14ac:dyDescent="0.15">
      <c r="A96" s="4"/>
      <c r="B96" s="652"/>
      <c r="C96" s="472"/>
      <c r="D96" s="472"/>
      <c r="E96" s="566"/>
      <c r="F96" s="676"/>
      <c r="G96" s="677"/>
      <c r="H96" s="566"/>
      <c r="I96" s="339"/>
      <c r="J96" s="340"/>
      <c r="K96" s="106"/>
      <c r="L96" s="163"/>
      <c r="M96" s="86"/>
      <c r="N96" s="86"/>
      <c r="O96" s="86"/>
      <c r="P96" s="86"/>
      <c r="Q96" s="156"/>
      <c r="R96" s="726"/>
      <c r="S96" s="726"/>
      <c r="T96" s="726"/>
      <c r="U96" s="156"/>
      <c r="V96" s="156"/>
      <c r="W96" s="721"/>
      <c r="X96" s="721"/>
      <c r="Y96" s="721"/>
      <c r="Z96" s="86"/>
      <c r="AA96" s="156"/>
      <c r="AB96" s="163"/>
      <c r="AC96" s="90"/>
      <c r="AD96" s="209"/>
      <c r="AE96" s="128"/>
      <c r="AF96" s="77" t="s">
        <v>160</v>
      </c>
      <c r="AG96" s="187"/>
      <c r="AH96" s="187"/>
      <c r="AI96" s="187"/>
      <c r="BB96" s="23"/>
      <c r="BC96" s="23"/>
      <c r="BD96" s="23"/>
      <c r="BE96" s="23"/>
      <c r="BF96" s="23"/>
    </row>
    <row r="97" spans="1:58" ht="15" customHeight="1" x14ac:dyDescent="0.15">
      <c r="A97" s="4"/>
      <c r="B97" s="652"/>
      <c r="C97" s="472"/>
      <c r="D97" s="472"/>
      <c r="E97" s="566"/>
      <c r="F97" s="676"/>
      <c r="G97" s="677"/>
      <c r="H97" s="566"/>
      <c r="I97" s="339"/>
      <c r="J97" s="340"/>
      <c r="K97" s="165"/>
      <c r="L97" s="86"/>
      <c r="M97" s="163"/>
      <c r="N97" s="86"/>
      <c r="O97" s="85"/>
      <c r="P97" s="156"/>
      <c r="Q97" s="156"/>
      <c r="R97" s="721"/>
      <c r="S97" s="721"/>
      <c r="T97" s="721"/>
      <c r="U97" s="156"/>
      <c r="V97" s="156"/>
      <c r="W97" s="721"/>
      <c r="X97" s="721"/>
      <c r="Y97" s="721"/>
      <c r="Z97" s="86"/>
      <c r="AA97" s="156"/>
      <c r="AB97" s="156"/>
      <c r="AC97" s="157"/>
      <c r="AD97" s="207"/>
      <c r="AE97" s="128"/>
      <c r="AF97" s="67"/>
      <c r="AG97" s="187"/>
      <c r="AH97" s="187"/>
      <c r="AI97" s="187"/>
      <c r="BB97" s="23"/>
      <c r="BC97" s="23"/>
      <c r="BD97" s="23"/>
      <c r="BE97" s="23"/>
      <c r="BF97" s="23"/>
    </row>
    <row r="98" spans="1:58" ht="15" customHeight="1" x14ac:dyDescent="0.15">
      <c r="A98" s="4"/>
      <c r="B98" s="653"/>
      <c r="C98" s="654"/>
      <c r="D98" s="654"/>
      <c r="E98" s="581"/>
      <c r="F98" s="678"/>
      <c r="G98" s="679"/>
      <c r="H98" s="581"/>
      <c r="I98" s="444"/>
      <c r="J98" s="445"/>
      <c r="K98" s="161"/>
      <c r="L98" s="162"/>
      <c r="M98" s="162"/>
      <c r="N98" s="162"/>
      <c r="O98" s="110"/>
      <c r="P98" s="162"/>
      <c r="Q98" s="162"/>
      <c r="R98" s="162"/>
      <c r="S98" s="108"/>
      <c r="T98" s="108"/>
      <c r="U98" s="162"/>
      <c r="V98" s="164"/>
      <c r="W98" s="162"/>
      <c r="X98" s="164"/>
      <c r="Y98" s="162"/>
      <c r="Z98" s="108"/>
      <c r="AA98" s="162"/>
      <c r="AB98" s="162"/>
      <c r="AC98" s="158"/>
      <c r="AD98" s="207"/>
      <c r="AE98" s="128"/>
      <c r="AF98" s="67"/>
      <c r="AG98" s="190"/>
      <c r="AH98" s="187"/>
      <c r="AI98" s="187"/>
      <c r="BB98" s="23"/>
      <c r="BC98" s="23"/>
      <c r="BD98" s="23"/>
      <c r="BE98" s="23"/>
      <c r="BF98" s="23"/>
    </row>
    <row r="99" spans="1:58" s="13" customFormat="1" ht="21" customHeight="1" x14ac:dyDescent="0.15">
      <c r="A99" s="11"/>
      <c r="B99" s="273" t="s">
        <v>215</v>
      </c>
      <c r="C99" s="274"/>
      <c r="D99" s="274"/>
      <c r="E99" s="275"/>
      <c r="F99" s="283"/>
      <c r="G99" s="283"/>
      <c r="H99" s="283"/>
      <c r="I99" s="283"/>
      <c r="J99" s="283"/>
      <c r="K99" s="283"/>
      <c r="L99" s="283"/>
      <c r="M99" s="283"/>
      <c r="N99" s="283"/>
      <c r="O99" s="426"/>
      <c r="P99" s="427" t="s">
        <v>216</v>
      </c>
      <c r="Q99" s="428"/>
      <c r="R99" s="428"/>
      <c r="S99" s="428"/>
      <c r="T99" s="428"/>
      <c r="U99" s="428"/>
      <c r="V99" s="428"/>
      <c r="W99" s="428"/>
      <c r="X99" s="428"/>
      <c r="Y99" s="428"/>
      <c r="Z99" s="428"/>
      <c r="AA99" s="428"/>
      <c r="AB99" s="428"/>
      <c r="AC99" s="429"/>
      <c r="AD99" s="55"/>
      <c r="AE99" s="54"/>
      <c r="AF99" s="17"/>
      <c r="AG99" s="186"/>
      <c r="AH99" s="186"/>
      <c r="AI99" s="186"/>
      <c r="AJ99" s="186"/>
      <c r="AK99" s="186"/>
      <c r="AL99" s="186"/>
      <c r="AM99" s="186"/>
      <c r="AN99" s="186"/>
      <c r="AO99" s="186"/>
      <c r="AP99" s="186"/>
      <c r="AQ99" s="185"/>
      <c r="AR99" s="185"/>
      <c r="AS99" s="185"/>
      <c r="AT99" s="185"/>
      <c r="AU99" s="185"/>
      <c r="AV99" s="185"/>
      <c r="AW99" s="185"/>
      <c r="AX99" s="185"/>
      <c r="AY99" s="185"/>
      <c r="AZ99" s="185"/>
      <c r="BA99" s="185"/>
      <c r="BB99" s="226"/>
    </row>
    <row r="100" spans="1:58" s="39" customFormat="1" ht="15" customHeight="1" x14ac:dyDescent="0.15">
      <c r="A100" s="35"/>
      <c r="B100" s="37"/>
      <c r="C100" s="37"/>
      <c r="D100" s="37"/>
      <c r="E100" s="37"/>
      <c r="F100" s="36"/>
      <c r="G100" s="36"/>
      <c r="H100" s="36"/>
      <c r="I100" s="37"/>
      <c r="J100" s="37"/>
      <c r="K100" s="1"/>
      <c r="L100" s="1"/>
      <c r="M100" s="1"/>
      <c r="N100" s="1"/>
      <c r="O100" s="1"/>
      <c r="P100" s="1"/>
      <c r="Q100" s="1"/>
      <c r="R100" s="1"/>
      <c r="S100" s="1"/>
      <c r="T100" s="1"/>
      <c r="U100" s="1"/>
      <c r="V100" s="1"/>
      <c r="W100" s="1"/>
      <c r="X100" s="1"/>
      <c r="Y100" s="1"/>
      <c r="Z100" s="1"/>
      <c r="AA100" s="1"/>
      <c r="AB100" s="1"/>
      <c r="AC100" s="1"/>
      <c r="AD100" s="49"/>
      <c r="AE100" s="12"/>
      <c r="AF100" s="38"/>
      <c r="AG100" s="190"/>
      <c r="AH100" s="190"/>
      <c r="AI100" s="190"/>
      <c r="AJ100" s="190"/>
      <c r="AK100" s="190"/>
      <c r="AL100" s="190"/>
      <c r="AM100" s="190"/>
      <c r="AN100" s="190"/>
      <c r="AO100" s="190"/>
      <c r="AP100" s="190"/>
      <c r="AQ100" s="190"/>
      <c r="AR100" s="190"/>
      <c r="AS100" s="190"/>
      <c r="AT100" s="190"/>
      <c r="AU100" s="190"/>
      <c r="AV100" s="190"/>
      <c r="AW100" s="190"/>
      <c r="AX100" s="190"/>
      <c r="AY100" s="190"/>
      <c r="AZ100" s="192"/>
      <c r="BA100" s="192"/>
    </row>
    <row r="101" spans="1:58" ht="15" customHeight="1" x14ac:dyDescent="0.15">
      <c r="A101" s="228" t="s">
        <v>249</v>
      </c>
      <c r="B101" s="228"/>
      <c r="C101" s="228"/>
      <c r="D101" s="228"/>
      <c r="E101" s="228"/>
      <c r="F101" s="228"/>
      <c r="G101" s="228"/>
      <c r="H101" s="228"/>
      <c r="I101" s="228"/>
      <c r="J101" s="228"/>
      <c r="K101" s="155"/>
      <c r="L101" s="228"/>
      <c r="M101" s="228"/>
      <c r="N101" s="155"/>
      <c r="O101" s="228"/>
      <c r="P101" s="228"/>
      <c r="Q101" s="228"/>
      <c r="R101" s="228"/>
      <c r="S101" s="228"/>
      <c r="T101" s="228"/>
      <c r="U101" s="228"/>
      <c r="V101" s="228"/>
      <c r="W101" s="228"/>
      <c r="X101" s="228"/>
      <c r="Y101" s="228"/>
      <c r="Z101" s="228"/>
      <c r="AA101" s="228"/>
      <c r="AB101" s="228"/>
      <c r="AC101" s="228"/>
      <c r="AD101" s="48"/>
      <c r="AE101" s="226"/>
      <c r="AF101" s="223"/>
      <c r="BB101" s="223"/>
    </row>
    <row r="102" spans="1:58" ht="15" customHeight="1" x14ac:dyDescent="0.15">
      <c r="A102" s="228"/>
      <c r="B102" s="417"/>
      <c r="C102" s="418"/>
      <c r="D102" s="418"/>
      <c r="E102" s="418"/>
      <c r="F102" s="418"/>
      <c r="G102" s="4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9"/>
      <c r="AD102" s="208"/>
      <c r="AE102" s="226"/>
      <c r="AF102" s="223"/>
      <c r="BB102" s="223"/>
    </row>
    <row r="103" spans="1:58" ht="15" customHeight="1" x14ac:dyDescent="0.15">
      <c r="A103" s="228"/>
      <c r="B103" s="420"/>
      <c r="C103" s="421"/>
      <c r="D103" s="421"/>
      <c r="E103" s="421"/>
      <c r="F103" s="421"/>
      <c r="G103" s="421"/>
      <c r="H103" s="421"/>
      <c r="I103" s="421"/>
      <c r="J103" s="421"/>
      <c r="K103" s="421"/>
      <c r="L103" s="421"/>
      <c r="M103" s="421"/>
      <c r="N103" s="421"/>
      <c r="O103" s="421"/>
      <c r="P103" s="421"/>
      <c r="Q103" s="421"/>
      <c r="R103" s="421"/>
      <c r="S103" s="421"/>
      <c r="T103" s="421"/>
      <c r="U103" s="421"/>
      <c r="V103" s="421"/>
      <c r="W103" s="421"/>
      <c r="X103" s="421"/>
      <c r="Y103" s="421"/>
      <c r="Z103" s="421"/>
      <c r="AA103" s="421"/>
      <c r="AB103" s="421"/>
      <c r="AC103" s="422"/>
      <c r="AD103" s="208"/>
      <c r="AE103" s="226"/>
      <c r="AF103" s="223"/>
      <c r="BB103" s="223"/>
    </row>
    <row r="104" spans="1:58" ht="15" customHeight="1" x14ac:dyDescent="0.15">
      <c r="A104" s="239"/>
      <c r="B104" s="420"/>
      <c r="C104" s="421"/>
      <c r="D104" s="421"/>
      <c r="E104" s="421"/>
      <c r="F104" s="421"/>
      <c r="G104" s="421"/>
      <c r="H104" s="421"/>
      <c r="I104" s="421"/>
      <c r="J104" s="421"/>
      <c r="K104" s="421"/>
      <c r="L104" s="421"/>
      <c r="M104" s="421"/>
      <c r="N104" s="421"/>
      <c r="O104" s="421"/>
      <c r="P104" s="421"/>
      <c r="Q104" s="421"/>
      <c r="R104" s="421"/>
      <c r="S104" s="421"/>
      <c r="T104" s="421"/>
      <c r="U104" s="421"/>
      <c r="V104" s="421"/>
      <c r="W104" s="421"/>
      <c r="X104" s="421"/>
      <c r="Y104" s="421"/>
      <c r="Z104" s="421"/>
      <c r="AA104" s="421"/>
      <c r="AB104" s="421"/>
      <c r="AC104" s="422"/>
      <c r="AD104" s="208"/>
      <c r="AE104" s="240"/>
      <c r="AF104" s="223"/>
      <c r="BB104" s="223"/>
    </row>
    <row r="105" spans="1:58" ht="15" customHeight="1" x14ac:dyDescent="0.15">
      <c r="A105" s="239"/>
      <c r="B105" s="420"/>
      <c r="C105" s="421"/>
      <c r="D105" s="421"/>
      <c r="E105" s="421"/>
      <c r="F105" s="421"/>
      <c r="G105" s="421"/>
      <c r="H105" s="421"/>
      <c r="I105" s="421"/>
      <c r="J105" s="421"/>
      <c r="K105" s="421"/>
      <c r="L105" s="421"/>
      <c r="M105" s="421"/>
      <c r="N105" s="421"/>
      <c r="O105" s="421"/>
      <c r="P105" s="421"/>
      <c r="Q105" s="421"/>
      <c r="R105" s="421"/>
      <c r="S105" s="421"/>
      <c r="T105" s="421"/>
      <c r="U105" s="421"/>
      <c r="V105" s="421"/>
      <c r="W105" s="421"/>
      <c r="X105" s="421"/>
      <c r="Y105" s="421"/>
      <c r="Z105" s="421"/>
      <c r="AA105" s="421"/>
      <c r="AB105" s="421"/>
      <c r="AC105" s="422"/>
      <c r="AD105" s="208"/>
      <c r="AE105" s="240"/>
      <c r="AF105" s="223"/>
      <c r="BB105" s="223"/>
    </row>
    <row r="106" spans="1:58" ht="15" customHeight="1" x14ac:dyDescent="0.15">
      <c r="A106" s="239"/>
      <c r="B106" s="420"/>
      <c r="C106" s="421"/>
      <c r="D106" s="421"/>
      <c r="E106" s="421"/>
      <c r="F106" s="421"/>
      <c r="G106" s="421"/>
      <c r="H106" s="421"/>
      <c r="I106" s="421"/>
      <c r="J106" s="421"/>
      <c r="K106" s="421"/>
      <c r="L106" s="421"/>
      <c r="M106" s="421"/>
      <c r="N106" s="421"/>
      <c r="O106" s="421"/>
      <c r="P106" s="421"/>
      <c r="Q106" s="421"/>
      <c r="R106" s="421"/>
      <c r="S106" s="421"/>
      <c r="T106" s="421"/>
      <c r="U106" s="421"/>
      <c r="V106" s="421"/>
      <c r="W106" s="421"/>
      <c r="X106" s="421"/>
      <c r="Y106" s="421"/>
      <c r="Z106" s="421"/>
      <c r="AA106" s="421"/>
      <c r="AB106" s="421"/>
      <c r="AC106" s="422"/>
      <c r="AD106" s="208"/>
      <c r="AE106" s="240"/>
      <c r="AF106" s="223"/>
      <c r="BB106" s="223"/>
    </row>
    <row r="107" spans="1:58" ht="15" customHeight="1" x14ac:dyDescent="0.15">
      <c r="A107" s="239"/>
      <c r="B107" s="420"/>
      <c r="C107" s="421"/>
      <c r="D107" s="421"/>
      <c r="E107" s="421"/>
      <c r="F107" s="421"/>
      <c r="G107" s="421"/>
      <c r="H107" s="421"/>
      <c r="I107" s="421"/>
      <c r="J107" s="421"/>
      <c r="K107" s="421"/>
      <c r="L107" s="421"/>
      <c r="M107" s="421"/>
      <c r="N107" s="421"/>
      <c r="O107" s="421"/>
      <c r="P107" s="421"/>
      <c r="Q107" s="421"/>
      <c r="R107" s="421"/>
      <c r="S107" s="421"/>
      <c r="T107" s="421"/>
      <c r="U107" s="421"/>
      <c r="V107" s="421"/>
      <c r="W107" s="421"/>
      <c r="X107" s="421"/>
      <c r="Y107" s="421"/>
      <c r="Z107" s="421"/>
      <c r="AA107" s="421"/>
      <c r="AB107" s="421"/>
      <c r="AC107" s="422"/>
      <c r="AD107" s="208"/>
      <c r="AE107" s="240"/>
      <c r="AF107" s="223"/>
      <c r="BB107" s="223"/>
    </row>
    <row r="108" spans="1:58" ht="15" customHeight="1" x14ac:dyDescent="0.15">
      <c r="A108" s="239"/>
      <c r="B108" s="420"/>
      <c r="C108" s="421"/>
      <c r="D108" s="421"/>
      <c r="E108" s="421"/>
      <c r="F108" s="421"/>
      <c r="G108" s="421"/>
      <c r="H108" s="421"/>
      <c r="I108" s="421"/>
      <c r="J108" s="421"/>
      <c r="K108" s="421"/>
      <c r="L108" s="421"/>
      <c r="M108" s="421"/>
      <c r="N108" s="421"/>
      <c r="O108" s="421"/>
      <c r="P108" s="421"/>
      <c r="Q108" s="421"/>
      <c r="R108" s="421"/>
      <c r="S108" s="421"/>
      <c r="T108" s="421"/>
      <c r="U108" s="421"/>
      <c r="V108" s="421"/>
      <c r="W108" s="421"/>
      <c r="X108" s="421"/>
      <c r="Y108" s="421"/>
      <c r="Z108" s="421"/>
      <c r="AA108" s="421"/>
      <c r="AB108" s="421"/>
      <c r="AC108" s="422"/>
      <c r="AD108" s="208"/>
      <c r="AE108" s="240"/>
      <c r="AF108" s="223"/>
      <c r="BB108" s="223"/>
    </row>
    <row r="109" spans="1:58" ht="15" customHeight="1" x14ac:dyDescent="0.15">
      <c r="A109" s="228"/>
      <c r="B109" s="420"/>
      <c r="C109" s="421"/>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22"/>
      <c r="AD109" s="208"/>
      <c r="AE109" s="226"/>
      <c r="AF109" s="223"/>
      <c r="BB109" s="223"/>
    </row>
    <row r="110" spans="1:58" ht="15" customHeight="1" x14ac:dyDescent="0.15">
      <c r="A110" s="228"/>
      <c r="B110" s="420"/>
      <c r="C110" s="421"/>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208"/>
      <c r="AE110" s="226"/>
      <c r="AF110" s="223"/>
      <c r="BB110" s="223"/>
    </row>
    <row r="111" spans="1:58" ht="15" customHeight="1" x14ac:dyDescent="0.15">
      <c r="A111" s="228"/>
      <c r="B111" s="420"/>
      <c r="C111" s="421"/>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2"/>
      <c r="AD111" s="208"/>
      <c r="AE111" s="226"/>
      <c r="AF111" s="223"/>
      <c r="BB111" s="223"/>
    </row>
    <row r="112" spans="1:58" ht="15" customHeight="1" x14ac:dyDescent="0.15">
      <c r="A112" s="228"/>
      <c r="B112" s="420"/>
      <c r="C112" s="421"/>
      <c r="D112" s="421"/>
      <c r="E112" s="421"/>
      <c r="F112" s="421"/>
      <c r="G112" s="421"/>
      <c r="H112" s="421"/>
      <c r="I112" s="421"/>
      <c r="J112" s="421"/>
      <c r="K112" s="421"/>
      <c r="L112" s="421"/>
      <c r="M112" s="421"/>
      <c r="N112" s="421"/>
      <c r="O112" s="421"/>
      <c r="P112" s="421"/>
      <c r="Q112" s="421"/>
      <c r="R112" s="421"/>
      <c r="S112" s="421"/>
      <c r="T112" s="421"/>
      <c r="U112" s="421"/>
      <c r="V112" s="421"/>
      <c r="W112" s="421"/>
      <c r="X112" s="421"/>
      <c r="Y112" s="421"/>
      <c r="Z112" s="421"/>
      <c r="AA112" s="421"/>
      <c r="AB112" s="421"/>
      <c r="AC112" s="422"/>
      <c r="AD112" s="208"/>
      <c r="AE112" s="226"/>
      <c r="AF112" s="223"/>
      <c r="BB112" s="223"/>
    </row>
    <row r="113" spans="1:54" ht="15" customHeight="1" x14ac:dyDescent="0.15">
      <c r="A113" s="228"/>
      <c r="B113" s="423"/>
      <c r="C113" s="424"/>
      <c r="D113" s="424"/>
      <c r="E113" s="424"/>
      <c r="F113" s="424"/>
      <c r="G113" s="424"/>
      <c r="H113" s="424"/>
      <c r="I113" s="424"/>
      <c r="J113" s="424"/>
      <c r="K113" s="424"/>
      <c r="L113" s="424"/>
      <c r="M113" s="424"/>
      <c r="N113" s="424"/>
      <c r="O113" s="424"/>
      <c r="P113" s="424"/>
      <c r="Q113" s="424"/>
      <c r="R113" s="424"/>
      <c r="S113" s="424"/>
      <c r="T113" s="424"/>
      <c r="U113" s="424"/>
      <c r="V113" s="424"/>
      <c r="W113" s="424"/>
      <c r="X113" s="424"/>
      <c r="Y113" s="424"/>
      <c r="Z113" s="424"/>
      <c r="AA113" s="424"/>
      <c r="AB113" s="424"/>
      <c r="AC113" s="425"/>
      <c r="AD113" s="208"/>
      <c r="AE113" s="226"/>
      <c r="AF113" s="223"/>
      <c r="AG113" s="187"/>
      <c r="BB113" s="223"/>
    </row>
    <row r="114" spans="1:54" ht="15" customHeight="1" x14ac:dyDescent="0.15">
      <c r="A114" s="228"/>
      <c r="B114" s="234"/>
      <c r="C114" s="234"/>
      <c r="D114" s="234"/>
      <c r="E114" s="234"/>
      <c r="F114" s="234"/>
      <c r="G114" s="234"/>
      <c r="H114" s="234"/>
      <c r="I114" s="234"/>
      <c r="J114" s="234"/>
      <c r="K114" s="234"/>
      <c r="L114" s="234"/>
      <c r="M114" s="234"/>
      <c r="N114" s="234"/>
      <c r="O114" s="234"/>
      <c r="P114" s="234"/>
      <c r="Q114" s="234"/>
      <c r="R114" s="234"/>
      <c r="S114" s="234"/>
      <c r="T114" s="234"/>
      <c r="U114" s="234"/>
      <c r="V114" s="234"/>
      <c r="W114" s="234"/>
      <c r="X114" s="234"/>
      <c r="Y114" s="234"/>
      <c r="Z114" s="234"/>
      <c r="AA114" s="234"/>
      <c r="AB114" s="234"/>
      <c r="AC114" s="234"/>
      <c r="AD114" s="208"/>
      <c r="AE114" s="226"/>
      <c r="AF114" s="223"/>
      <c r="AG114" s="187"/>
      <c r="BB114" s="223"/>
    </row>
    <row r="115" spans="1:54" s="39" customFormat="1" ht="15" customHeight="1" x14ac:dyDescent="0.15">
      <c r="A115" s="35" t="s">
        <v>250</v>
      </c>
      <c r="B115" s="37"/>
      <c r="C115" s="37"/>
      <c r="D115" s="37"/>
      <c r="E115" s="37"/>
      <c r="F115" s="36"/>
      <c r="G115" s="36"/>
      <c r="H115" s="36"/>
      <c r="I115" s="37"/>
      <c r="J115" s="37"/>
      <c r="K115" s="141"/>
      <c r="L115" s="141"/>
      <c r="M115" s="141"/>
      <c r="N115" s="141"/>
      <c r="O115" s="141"/>
      <c r="P115" s="141"/>
      <c r="Q115" s="141"/>
      <c r="R115" s="141"/>
      <c r="S115" s="141"/>
      <c r="T115" s="141"/>
      <c r="U115" s="141"/>
      <c r="V115" s="141"/>
      <c r="W115" s="141"/>
      <c r="X115" s="141"/>
      <c r="Y115" s="141"/>
      <c r="Z115" s="141"/>
      <c r="AA115" s="141"/>
      <c r="AB115" s="141"/>
      <c r="AC115" s="141"/>
      <c r="AD115" s="49"/>
      <c r="AE115" s="12"/>
      <c r="AF115" s="38"/>
      <c r="AG115" s="190"/>
      <c r="AH115" s="190"/>
      <c r="AI115" s="190"/>
      <c r="AJ115" s="190"/>
      <c r="AK115" s="190"/>
      <c r="AL115" s="190"/>
      <c r="AM115" s="190"/>
      <c r="AN115" s="190"/>
      <c r="AO115" s="190"/>
      <c r="AP115" s="190"/>
      <c r="AQ115" s="190"/>
      <c r="AR115" s="190"/>
      <c r="AS115" s="190"/>
      <c r="AT115" s="190"/>
      <c r="AU115" s="190"/>
      <c r="AV115" s="190"/>
      <c r="AW115" s="190"/>
      <c r="AX115" s="190"/>
      <c r="AY115" s="190"/>
      <c r="AZ115" s="192"/>
      <c r="BA115" s="192"/>
    </row>
    <row r="116" spans="1:54" s="39" customFormat="1" ht="15" customHeight="1" x14ac:dyDescent="0.15">
      <c r="A116" s="35"/>
      <c r="B116" s="358" t="s">
        <v>183</v>
      </c>
      <c r="C116" s="357"/>
      <c r="D116" s="357"/>
      <c r="E116" s="357"/>
      <c r="F116" s="641"/>
      <c r="G116" s="357" t="s">
        <v>184</v>
      </c>
      <c r="H116" s="641"/>
      <c r="I116" s="357" t="s">
        <v>185</v>
      </c>
      <c r="J116" s="357"/>
      <c r="K116" s="357"/>
      <c r="L116" s="357"/>
      <c r="M116" s="357"/>
      <c r="N116" s="641"/>
      <c r="O116" s="450" t="s">
        <v>197</v>
      </c>
      <c r="P116" s="451"/>
      <c r="Q116" s="451"/>
      <c r="R116" s="451"/>
      <c r="S116" s="451"/>
      <c r="T116" s="451"/>
      <c r="U116" s="451"/>
      <c r="V116" s="450" t="s">
        <v>186</v>
      </c>
      <c r="W116" s="451"/>
      <c r="X116" s="451"/>
      <c r="Y116" s="451"/>
      <c r="Z116" s="451"/>
      <c r="AA116" s="451"/>
      <c r="AB116" s="451"/>
      <c r="AC116" s="452"/>
      <c r="AD116" s="12"/>
      <c r="AE116" s="12"/>
      <c r="AF116" s="38"/>
      <c r="AG116" s="190"/>
      <c r="AH116" s="190"/>
      <c r="AI116" s="190"/>
      <c r="AJ116" s="190"/>
      <c r="AK116" s="190"/>
      <c r="AL116" s="190"/>
      <c r="AM116" s="190"/>
      <c r="AN116" s="190"/>
      <c r="AO116" s="190"/>
      <c r="AP116" s="190"/>
      <c r="AQ116" s="190"/>
      <c r="AR116" s="190"/>
      <c r="AS116" s="190"/>
      <c r="AT116" s="190"/>
      <c r="AU116" s="190"/>
      <c r="AV116" s="190"/>
      <c r="AW116" s="190"/>
      <c r="AX116" s="190"/>
      <c r="AY116" s="190"/>
      <c r="AZ116" s="192"/>
      <c r="BA116" s="192"/>
    </row>
    <row r="117" spans="1:54" s="13" customFormat="1" ht="15" customHeight="1" x14ac:dyDescent="0.15">
      <c r="A117" s="128"/>
      <c r="B117" s="739" t="s">
        <v>218</v>
      </c>
      <c r="C117" s="740"/>
      <c r="D117" s="740"/>
      <c r="E117" s="740"/>
      <c r="F117" s="740"/>
      <c r="G117" s="740"/>
      <c r="H117" s="740"/>
      <c r="I117" s="740"/>
      <c r="J117" s="740"/>
      <c r="K117" s="740"/>
      <c r="L117" s="740"/>
      <c r="M117" s="740"/>
      <c r="N117" s="740"/>
      <c r="O117" s="740"/>
      <c r="P117" s="740"/>
      <c r="Q117" s="740"/>
      <c r="R117" s="740"/>
      <c r="S117" s="740"/>
      <c r="T117" s="740"/>
      <c r="U117" s="740"/>
      <c r="V117" s="740"/>
      <c r="W117" s="740"/>
      <c r="X117" s="740"/>
      <c r="Y117" s="740"/>
      <c r="Z117" s="740"/>
      <c r="AA117" s="740"/>
      <c r="AB117" s="740"/>
      <c r="AC117" s="741"/>
      <c r="AD117" s="199"/>
      <c r="AE117" s="226"/>
      <c r="AF117" s="226"/>
      <c r="AG117" s="185"/>
      <c r="AH117" s="185"/>
      <c r="AI117" s="185"/>
      <c r="AJ117" s="185"/>
      <c r="AK117" s="185"/>
      <c r="AL117" s="185"/>
      <c r="AM117" s="185"/>
      <c r="AN117" s="185"/>
      <c r="AO117" s="185"/>
      <c r="AP117" s="185"/>
      <c r="AQ117" s="185"/>
      <c r="AR117" s="185"/>
      <c r="AS117" s="185"/>
      <c r="AT117" s="185"/>
      <c r="AU117" s="185"/>
      <c r="AV117" s="185"/>
      <c r="AW117" s="185"/>
      <c r="AX117" s="185"/>
      <c r="AY117" s="185"/>
      <c r="AZ117" s="193"/>
      <c r="BA117" s="193"/>
    </row>
    <row r="118" spans="1:54" s="13" customFormat="1" ht="15" customHeight="1" x14ac:dyDescent="0.15">
      <c r="A118" s="128"/>
      <c r="B118" s="295"/>
      <c r="C118" s="296"/>
      <c r="D118" s="296"/>
      <c r="E118" s="296"/>
      <c r="F118" s="297"/>
      <c r="G118" s="301"/>
      <c r="H118" s="297"/>
      <c r="I118" s="303"/>
      <c r="J118" s="304"/>
      <c r="K118" s="304"/>
      <c r="L118" s="304"/>
      <c r="M118" s="304"/>
      <c r="N118" s="305"/>
      <c r="O118" s="309"/>
      <c r="P118" s="310"/>
      <c r="Q118" s="310"/>
      <c r="R118" s="310"/>
      <c r="S118" s="310"/>
      <c r="T118" s="310"/>
      <c r="U118" s="311"/>
      <c r="V118" s="309"/>
      <c r="W118" s="310"/>
      <c r="X118" s="310"/>
      <c r="Y118" s="310"/>
      <c r="Z118" s="310"/>
      <c r="AA118" s="310"/>
      <c r="AB118" s="310"/>
      <c r="AC118" s="315"/>
      <c r="AD118" s="199"/>
      <c r="AE118" s="12"/>
      <c r="AF118" s="12"/>
      <c r="AG118" s="185"/>
      <c r="AH118" s="185"/>
      <c r="AI118" s="185"/>
      <c r="AJ118" s="185"/>
      <c r="AK118" s="185"/>
      <c r="AL118" s="185"/>
      <c r="AM118" s="185"/>
      <c r="AN118" s="185"/>
      <c r="AO118" s="185"/>
      <c r="AP118" s="185"/>
      <c r="AQ118" s="185"/>
      <c r="AR118" s="185"/>
      <c r="AS118" s="185"/>
      <c r="AT118" s="185"/>
      <c r="AU118" s="185"/>
      <c r="AV118" s="185"/>
      <c r="AW118" s="185"/>
      <c r="AX118" s="185"/>
      <c r="AY118" s="185"/>
      <c r="AZ118" s="193"/>
      <c r="BA118" s="193"/>
    </row>
    <row r="119" spans="1:54" s="13" customFormat="1" ht="15" customHeight="1" x14ac:dyDescent="0.15">
      <c r="A119" s="128"/>
      <c r="B119" s="298"/>
      <c r="C119" s="299"/>
      <c r="D119" s="299"/>
      <c r="E119" s="299"/>
      <c r="F119" s="300"/>
      <c r="G119" s="302"/>
      <c r="H119" s="300"/>
      <c r="I119" s="306"/>
      <c r="J119" s="307"/>
      <c r="K119" s="307"/>
      <c r="L119" s="307"/>
      <c r="M119" s="307"/>
      <c r="N119" s="308"/>
      <c r="O119" s="312"/>
      <c r="P119" s="313"/>
      <c r="Q119" s="313"/>
      <c r="R119" s="313"/>
      <c r="S119" s="313"/>
      <c r="T119" s="313"/>
      <c r="U119" s="314"/>
      <c r="V119" s="312"/>
      <c r="W119" s="313"/>
      <c r="X119" s="313"/>
      <c r="Y119" s="313"/>
      <c r="Z119" s="313"/>
      <c r="AA119" s="313"/>
      <c r="AB119" s="313"/>
      <c r="AC119" s="316"/>
      <c r="AD119" s="199"/>
      <c r="AE119" s="12"/>
      <c r="AF119" s="12"/>
      <c r="AG119" s="185"/>
      <c r="AH119" s="185"/>
      <c r="AI119" s="185"/>
      <c r="AJ119" s="185"/>
      <c r="AK119" s="185"/>
      <c r="AL119" s="185"/>
      <c r="AM119" s="185"/>
      <c r="AN119" s="185"/>
      <c r="AO119" s="185"/>
      <c r="AP119" s="185"/>
      <c r="AQ119" s="185"/>
      <c r="AR119" s="185"/>
      <c r="AS119" s="185"/>
      <c r="AT119" s="185"/>
      <c r="AU119" s="185"/>
      <c r="AV119" s="185"/>
      <c r="AW119" s="185"/>
      <c r="AX119" s="185"/>
      <c r="AY119" s="185"/>
      <c r="AZ119" s="193"/>
      <c r="BA119" s="193"/>
    </row>
    <row r="120" spans="1:54" s="13" customFormat="1" ht="15" customHeight="1" x14ac:dyDescent="0.15">
      <c r="A120" s="128"/>
      <c r="B120" s="739" t="s">
        <v>226</v>
      </c>
      <c r="C120" s="740"/>
      <c r="D120" s="740"/>
      <c r="E120" s="740"/>
      <c r="F120" s="740"/>
      <c r="G120" s="740"/>
      <c r="H120" s="740"/>
      <c r="I120" s="740"/>
      <c r="J120" s="740"/>
      <c r="K120" s="740"/>
      <c r="L120" s="740"/>
      <c r="M120" s="740"/>
      <c r="N120" s="740"/>
      <c r="O120" s="740"/>
      <c r="P120" s="740"/>
      <c r="Q120" s="740"/>
      <c r="R120" s="740"/>
      <c r="S120" s="740"/>
      <c r="T120" s="740"/>
      <c r="U120" s="740"/>
      <c r="V120" s="740"/>
      <c r="W120" s="740"/>
      <c r="X120" s="740"/>
      <c r="Y120" s="740"/>
      <c r="Z120" s="740"/>
      <c r="AA120" s="740"/>
      <c r="AB120" s="740"/>
      <c r="AC120" s="741"/>
      <c r="AD120" s="199"/>
      <c r="AE120" s="226"/>
      <c r="AF120" s="226"/>
      <c r="AG120" s="185"/>
      <c r="AH120" s="185"/>
      <c r="AI120" s="185"/>
      <c r="AJ120" s="185"/>
      <c r="AK120" s="185"/>
      <c r="AL120" s="185"/>
      <c r="AM120" s="185"/>
      <c r="AN120" s="185"/>
      <c r="AO120" s="185"/>
      <c r="AP120" s="185"/>
      <c r="AQ120" s="185"/>
      <c r="AR120" s="185"/>
      <c r="AS120" s="185"/>
      <c r="AT120" s="185"/>
      <c r="AU120" s="185"/>
      <c r="AV120" s="185"/>
      <c r="AW120" s="185"/>
      <c r="AX120" s="185"/>
      <c r="AY120" s="185"/>
      <c r="AZ120" s="193"/>
      <c r="BA120" s="193"/>
    </row>
    <row r="121" spans="1:54" s="13" customFormat="1" ht="15" customHeight="1" x14ac:dyDescent="0.15">
      <c r="A121" s="128"/>
      <c r="B121" s="295"/>
      <c r="C121" s="296"/>
      <c r="D121" s="296"/>
      <c r="E121" s="296"/>
      <c r="F121" s="297"/>
      <c r="G121" s="301"/>
      <c r="H121" s="297"/>
      <c r="I121" s="303"/>
      <c r="J121" s="304"/>
      <c r="K121" s="304"/>
      <c r="L121" s="304"/>
      <c r="M121" s="304"/>
      <c r="N121" s="305"/>
      <c r="O121" s="309"/>
      <c r="P121" s="310"/>
      <c r="Q121" s="310"/>
      <c r="R121" s="310"/>
      <c r="S121" s="310"/>
      <c r="T121" s="310"/>
      <c r="U121" s="311"/>
      <c r="V121" s="309"/>
      <c r="W121" s="310"/>
      <c r="X121" s="310"/>
      <c r="Y121" s="310"/>
      <c r="Z121" s="310"/>
      <c r="AA121" s="310"/>
      <c r="AB121" s="310"/>
      <c r="AC121" s="315"/>
      <c r="AD121" s="199"/>
      <c r="AE121" s="226"/>
      <c r="AF121" s="226"/>
      <c r="AG121" s="185"/>
      <c r="AH121" s="185"/>
      <c r="AI121" s="185"/>
      <c r="AJ121" s="185"/>
      <c r="AK121" s="185"/>
      <c r="AL121" s="185"/>
      <c r="AM121" s="185"/>
      <c r="AN121" s="185"/>
      <c r="AO121" s="185"/>
      <c r="AP121" s="185"/>
      <c r="AQ121" s="185"/>
      <c r="AR121" s="185"/>
      <c r="AS121" s="185"/>
      <c r="AT121" s="185"/>
      <c r="AU121" s="185"/>
      <c r="AV121" s="185"/>
      <c r="AW121" s="185"/>
      <c r="AX121" s="185"/>
      <c r="AY121" s="185"/>
      <c r="AZ121" s="193"/>
      <c r="BA121" s="193"/>
    </row>
    <row r="122" spans="1:54" s="13" customFormat="1" ht="15" customHeight="1" x14ac:dyDescent="0.15">
      <c r="A122" s="128"/>
      <c r="B122" s="298"/>
      <c r="C122" s="299"/>
      <c r="D122" s="299"/>
      <c r="E122" s="299"/>
      <c r="F122" s="300"/>
      <c r="G122" s="302"/>
      <c r="H122" s="300"/>
      <c r="I122" s="306"/>
      <c r="J122" s="307"/>
      <c r="K122" s="307"/>
      <c r="L122" s="307"/>
      <c r="M122" s="307"/>
      <c r="N122" s="308"/>
      <c r="O122" s="312"/>
      <c r="P122" s="313"/>
      <c r="Q122" s="313"/>
      <c r="R122" s="313"/>
      <c r="S122" s="313"/>
      <c r="T122" s="313"/>
      <c r="U122" s="314"/>
      <c r="V122" s="312"/>
      <c r="W122" s="313"/>
      <c r="X122" s="313"/>
      <c r="Y122" s="313"/>
      <c r="Z122" s="313"/>
      <c r="AA122" s="313"/>
      <c r="AB122" s="313"/>
      <c r="AC122" s="316"/>
      <c r="AD122" s="199"/>
      <c r="AE122" s="226"/>
      <c r="AF122" s="226"/>
      <c r="AG122" s="185"/>
      <c r="AH122" s="185"/>
      <c r="AI122" s="185"/>
      <c r="AJ122" s="185"/>
      <c r="AK122" s="185"/>
      <c r="AL122" s="185"/>
      <c r="AM122" s="185"/>
      <c r="AN122" s="185"/>
      <c r="AO122" s="185"/>
      <c r="AP122" s="185"/>
      <c r="AQ122" s="185"/>
      <c r="AR122" s="185"/>
      <c r="AS122" s="185"/>
      <c r="AT122" s="185"/>
      <c r="AU122" s="185"/>
      <c r="AV122" s="185"/>
      <c r="AW122" s="185"/>
      <c r="AX122" s="185"/>
      <c r="AY122" s="185"/>
      <c r="AZ122" s="193"/>
      <c r="BA122" s="193"/>
    </row>
    <row r="123" spans="1:54" s="13" customFormat="1" ht="15" customHeight="1" x14ac:dyDescent="0.15">
      <c r="A123" s="128"/>
      <c r="B123" s="739" t="s">
        <v>219</v>
      </c>
      <c r="C123" s="740"/>
      <c r="D123" s="740"/>
      <c r="E123" s="740"/>
      <c r="F123" s="740"/>
      <c r="G123" s="740"/>
      <c r="H123" s="740"/>
      <c r="I123" s="740"/>
      <c r="J123" s="740"/>
      <c r="K123" s="740"/>
      <c r="L123" s="740"/>
      <c r="M123" s="740"/>
      <c r="N123" s="740"/>
      <c r="O123" s="740"/>
      <c r="P123" s="740"/>
      <c r="Q123" s="740"/>
      <c r="R123" s="740"/>
      <c r="S123" s="740"/>
      <c r="T123" s="740"/>
      <c r="U123" s="740"/>
      <c r="V123" s="740"/>
      <c r="W123" s="740"/>
      <c r="X123" s="740"/>
      <c r="Y123" s="740"/>
      <c r="Z123" s="740"/>
      <c r="AA123" s="740"/>
      <c r="AB123" s="740"/>
      <c r="AC123" s="741"/>
      <c r="AD123" s="199"/>
      <c r="AE123" s="226"/>
      <c r="AF123" s="226"/>
      <c r="AG123" s="185"/>
      <c r="AH123" s="185"/>
      <c r="AI123" s="185"/>
      <c r="AJ123" s="185"/>
      <c r="AK123" s="185"/>
      <c r="AL123" s="185"/>
      <c r="AM123" s="185"/>
      <c r="AN123" s="185"/>
      <c r="AO123" s="185"/>
      <c r="AP123" s="185"/>
      <c r="AQ123" s="185"/>
      <c r="AR123" s="185"/>
      <c r="AS123" s="185"/>
      <c r="AT123" s="185"/>
      <c r="AU123" s="185"/>
      <c r="AV123" s="185"/>
      <c r="AW123" s="185"/>
      <c r="AX123" s="185"/>
      <c r="AY123" s="185"/>
      <c r="AZ123" s="193"/>
      <c r="BA123" s="193"/>
    </row>
    <row r="124" spans="1:54" s="13" customFormat="1" ht="15" customHeight="1" x14ac:dyDescent="0.15">
      <c r="A124" s="128"/>
      <c r="B124" s="295"/>
      <c r="C124" s="296"/>
      <c r="D124" s="296"/>
      <c r="E124" s="296"/>
      <c r="F124" s="297"/>
      <c r="G124" s="301"/>
      <c r="H124" s="297"/>
      <c r="I124" s="303"/>
      <c r="J124" s="304"/>
      <c r="K124" s="304"/>
      <c r="L124" s="304"/>
      <c r="M124" s="304"/>
      <c r="N124" s="305"/>
      <c r="O124" s="309"/>
      <c r="P124" s="310"/>
      <c r="Q124" s="310"/>
      <c r="R124" s="310"/>
      <c r="S124" s="310"/>
      <c r="T124" s="310"/>
      <c r="U124" s="311"/>
      <c r="V124" s="309"/>
      <c r="W124" s="310"/>
      <c r="X124" s="310"/>
      <c r="Y124" s="310"/>
      <c r="Z124" s="310"/>
      <c r="AA124" s="310"/>
      <c r="AB124" s="310"/>
      <c r="AC124" s="315"/>
      <c r="AD124" s="199"/>
      <c r="AE124" s="226"/>
      <c r="AF124" s="226"/>
      <c r="AG124" s="185"/>
      <c r="AH124" s="185"/>
      <c r="AI124" s="185"/>
      <c r="AJ124" s="185"/>
      <c r="AK124" s="185"/>
      <c r="AL124" s="185"/>
      <c r="AM124" s="185"/>
      <c r="AN124" s="185"/>
      <c r="AO124" s="185"/>
      <c r="AP124" s="185"/>
      <c r="AQ124" s="185"/>
      <c r="AR124" s="185"/>
      <c r="AS124" s="185"/>
      <c r="AT124" s="185"/>
      <c r="AU124" s="185"/>
      <c r="AV124" s="185"/>
      <c r="AW124" s="185"/>
      <c r="AX124" s="185"/>
      <c r="AY124" s="185"/>
      <c r="AZ124" s="193"/>
      <c r="BA124" s="193"/>
    </row>
    <row r="125" spans="1:54" s="13" customFormat="1" ht="15" customHeight="1" x14ac:dyDescent="0.15">
      <c r="A125" s="128"/>
      <c r="B125" s="317"/>
      <c r="C125" s="318"/>
      <c r="D125" s="318"/>
      <c r="E125" s="318"/>
      <c r="F125" s="319"/>
      <c r="G125" s="320"/>
      <c r="H125" s="319"/>
      <c r="I125" s="321"/>
      <c r="J125" s="322"/>
      <c r="K125" s="322"/>
      <c r="L125" s="322"/>
      <c r="M125" s="322"/>
      <c r="N125" s="323"/>
      <c r="O125" s="324"/>
      <c r="P125" s="325"/>
      <c r="Q125" s="325"/>
      <c r="R125" s="325"/>
      <c r="S125" s="325"/>
      <c r="T125" s="325"/>
      <c r="U125" s="326"/>
      <c r="V125" s="324"/>
      <c r="W125" s="325"/>
      <c r="X125" s="325"/>
      <c r="Y125" s="325"/>
      <c r="Z125" s="325"/>
      <c r="AA125" s="325"/>
      <c r="AB125" s="325"/>
      <c r="AC125" s="327"/>
      <c r="AD125" s="199"/>
      <c r="AE125" s="226"/>
      <c r="AF125" s="226"/>
      <c r="AG125" s="185"/>
      <c r="AH125" s="185"/>
      <c r="AI125" s="185"/>
      <c r="AJ125" s="185"/>
      <c r="AK125" s="185"/>
      <c r="AL125" s="185"/>
      <c r="AM125" s="185"/>
      <c r="AN125" s="185"/>
      <c r="AO125" s="185"/>
      <c r="AP125" s="185"/>
      <c r="AQ125" s="185"/>
      <c r="AR125" s="185"/>
      <c r="AS125" s="185"/>
      <c r="AT125" s="185"/>
      <c r="AU125" s="185"/>
      <c r="AV125" s="185"/>
      <c r="AW125" s="185"/>
      <c r="AX125" s="185"/>
      <c r="AY125" s="185"/>
      <c r="AZ125" s="193"/>
      <c r="BA125" s="193"/>
    </row>
    <row r="126" spans="1:54" s="13" customFormat="1" ht="15" customHeight="1" x14ac:dyDescent="0.15">
      <c r="A126" s="128"/>
      <c r="B126" s="295"/>
      <c r="C126" s="296"/>
      <c r="D126" s="296"/>
      <c r="E126" s="296"/>
      <c r="F126" s="297"/>
      <c r="G126" s="301"/>
      <c r="H126" s="297"/>
      <c r="I126" s="303"/>
      <c r="J126" s="304"/>
      <c r="K126" s="304"/>
      <c r="L126" s="304"/>
      <c r="M126" s="304"/>
      <c r="N126" s="305"/>
      <c r="O126" s="309"/>
      <c r="P126" s="310"/>
      <c r="Q126" s="310"/>
      <c r="R126" s="310"/>
      <c r="S126" s="310"/>
      <c r="T126" s="310"/>
      <c r="U126" s="311"/>
      <c r="V126" s="309"/>
      <c r="W126" s="310"/>
      <c r="X126" s="310"/>
      <c r="Y126" s="310"/>
      <c r="Z126" s="310"/>
      <c r="AA126" s="310"/>
      <c r="AB126" s="310"/>
      <c r="AC126" s="315"/>
      <c r="AD126" s="199"/>
      <c r="AE126" s="226"/>
      <c r="AF126" s="226"/>
      <c r="AG126" s="185"/>
      <c r="AH126" s="185"/>
      <c r="AI126" s="185"/>
      <c r="AJ126" s="185"/>
      <c r="AK126" s="185"/>
      <c r="AL126" s="185"/>
      <c r="AM126" s="185"/>
      <c r="AN126" s="185"/>
      <c r="AO126" s="185"/>
      <c r="AP126" s="185"/>
      <c r="AQ126" s="185"/>
      <c r="AR126" s="185"/>
      <c r="AS126" s="185"/>
      <c r="AT126" s="185"/>
      <c r="AU126" s="185"/>
      <c r="AV126" s="185"/>
      <c r="AW126" s="185"/>
      <c r="AX126" s="185"/>
      <c r="AY126" s="185"/>
      <c r="AZ126" s="193"/>
      <c r="BA126" s="193"/>
    </row>
    <row r="127" spans="1:54" s="13" customFormat="1" ht="15" customHeight="1" x14ac:dyDescent="0.15">
      <c r="A127" s="128"/>
      <c r="B127" s="298"/>
      <c r="C127" s="299"/>
      <c r="D127" s="299"/>
      <c r="E127" s="299"/>
      <c r="F127" s="300"/>
      <c r="G127" s="302"/>
      <c r="H127" s="300"/>
      <c r="I127" s="306"/>
      <c r="J127" s="307"/>
      <c r="K127" s="307"/>
      <c r="L127" s="307"/>
      <c r="M127" s="307"/>
      <c r="N127" s="308"/>
      <c r="O127" s="312"/>
      <c r="P127" s="313"/>
      <c r="Q127" s="313"/>
      <c r="R127" s="313"/>
      <c r="S127" s="313"/>
      <c r="T127" s="313"/>
      <c r="U127" s="314"/>
      <c r="V127" s="312"/>
      <c r="W127" s="313"/>
      <c r="X127" s="313"/>
      <c r="Y127" s="313"/>
      <c r="Z127" s="313"/>
      <c r="AA127" s="313"/>
      <c r="AB127" s="313"/>
      <c r="AC127" s="316"/>
      <c r="AD127" s="199"/>
      <c r="AE127" s="226"/>
      <c r="AF127" s="226"/>
      <c r="AG127" s="185"/>
      <c r="AH127" s="185"/>
      <c r="AI127" s="185"/>
      <c r="AJ127" s="185"/>
      <c r="AK127" s="185"/>
      <c r="AL127" s="185"/>
      <c r="AM127" s="185"/>
      <c r="AN127" s="185"/>
      <c r="AO127" s="185"/>
      <c r="AP127" s="185"/>
      <c r="AQ127" s="185"/>
      <c r="AR127" s="185"/>
      <c r="AS127" s="185"/>
      <c r="AT127" s="185"/>
      <c r="AU127" s="185"/>
      <c r="AV127" s="185"/>
      <c r="AW127" s="185"/>
      <c r="AX127" s="185"/>
      <c r="AY127" s="185"/>
      <c r="AZ127" s="193"/>
      <c r="BA127" s="193"/>
    </row>
    <row r="128" spans="1:54" s="13" customFormat="1" ht="15" customHeight="1" x14ac:dyDescent="0.15">
      <c r="A128" s="128"/>
      <c r="B128" s="330" t="s">
        <v>224</v>
      </c>
      <c r="C128" s="331"/>
      <c r="D128" s="331"/>
      <c r="E128" s="331"/>
      <c r="F128" s="331"/>
      <c r="G128" s="331"/>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2"/>
      <c r="AD128" s="235"/>
      <c r="AE128" s="236"/>
      <c r="AF128" s="236"/>
      <c r="AG128" s="185"/>
      <c r="AH128" s="185"/>
      <c r="AI128" s="185"/>
      <c r="AJ128" s="185"/>
      <c r="AK128" s="185"/>
      <c r="AL128" s="185"/>
      <c r="AM128" s="185"/>
      <c r="AN128" s="185"/>
      <c r="AO128" s="185"/>
      <c r="AP128" s="185"/>
      <c r="AQ128" s="185"/>
      <c r="AR128" s="185"/>
      <c r="AS128" s="185"/>
      <c r="AT128" s="185"/>
      <c r="AU128" s="185"/>
      <c r="AV128" s="185"/>
      <c r="AW128" s="185"/>
      <c r="AX128" s="185"/>
      <c r="AY128" s="185"/>
      <c r="AZ128" s="193"/>
      <c r="BA128" s="193"/>
    </row>
    <row r="129" spans="1:54" s="13" customFormat="1" ht="25.5" customHeight="1" x14ac:dyDescent="0.15">
      <c r="A129" s="11"/>
      <c r="B129" s="273" t="s">
        <v>225</v>
      </c>
      <c r="C129" s="274"/>
      <c r="D129" s="274"/>
      <c r="E129" s="274"/>
      <c r="F129" s="274"/>
      <c r="G129" s="274"/>
      <c r="H129" s="274"/>
      <c r="I129" s="282"/>
      <c r="J129" s="283"/>
      <c r="K129" s="283"/>
      <c r="L129" s="283"/>
      <c r="M129" s="232"/>
      <c r="N129" s="267" t="s">
        <v>256</v>
      </c>
      <c r="O129" s="267"/>
      <c r="P129" s="333" t="s">
        <v>227</v>
      </c>
      <c r="Q129" s="334"/>
      <c r="R129" s="334"/>
      <c r="S129" s="334"/>
      <c r="T129" s="334"/>
      <c r="U129" s="334"/>
      <c r="V129" s="334"/>
      <c r="W129" s="284"/>
      <c r="X129" s="285"/>
      <c r="Y129" s="285"/>
      <c r="Z129" s="285"/>
      <c r="AA129" s="232"/>
      <c r="AB129" s="268" t="s">
        <v>257</v>
      </c>
      <c r="AC129" s="266"/>
      <c r="AD129" s="55"/>
      <c r="AE129" s="54"/>
      <c r="AF129" s="17"/>
      <c r="AG129" s="186"/>
      <c r="AH129" s="186"/>
      <c r="AI129" s="186"/>
      <c r="AJ129" s="186"/>
      <c r="AK129" s="186"/>
      <c r="AL129" s="186"/>
      <c r="AM129" s="186"/>
      <c r="AN129" s="186"/>
      <c r="AO129" s="186"/>
      <c r="AP129" s="186"/>
      <c r="AQ129" s="185"/>
      <c r="AR129" s="185"/>
      <c r="AS129" s="185"/>
      <c r="AT129" s="185"/>
      <c r="AU129" s="185"/>
      <c r="AV129" s="185"/>
      <c r="AW129" s="185"/>
      <c r="AX129" s="185"/>
      <c r="AY129" s="185"/>
      <c r="AZ129" s="185"/>
      <c r="BA129" s="185"/>
      <c r="BB129" s="226"/>
    </row>
    <row r="130" spans="1:54" s="13" customFormat="1" ht="21" customHeight="1" x14ac:dyDescent="0.15">
      <c r="A130" s="11"/>
      <c r="B130" s="273" t="s">
        <v>228</v>
      </c>
      <c r="C130" s="274"/>
      <c r="D130" s="274"/>
      <c r="E130" s="274"/>
      <c r="F130" s="274"/>
      <c r="G130" s="274"/>
      <c r="H130" s="275"/>
      <c r="I130" s="284"/>
      <c r="J130" s="285"/>
      <c r="K130" s="285"/>
      <c r="L130" s="285"/>
      <c r="M130" s="232"/>
      <c r="N130" s="268" t="s">
        <v>257</v>
      </c>
      <c r="O130" s="266"/>
      <c r="P130" s="414"/>
      <c r="Q130" s="415"/>
      <c r="R130" s="415"/>
      <c r="S130" s="415"/>
      <c r="T130" s="415"/>
      <c r="U130" s="415"/>
      <c r="V130" s="415"/>
      <c r="W130" s="415"/>
      <c r="X130" s="415"/>
      <c r="Y130" s="415"/>
      <c r="Z130" s="415"/>
      <c r="AA130" s="415"/>
      <c r="AB130" s="415"/>
      <c r="AC130" s="416"/>
      <c r="AD130" s="55"/>
      <c r="AE130" s="54"/>
      <c r="AF130" s="17"/>
      <c r="AG130" s="186"/>
      <c r="AH130" s="186"/>
      <c r="AI130" s="186"/>
      <c r="AJ130" s="186"/>
      <c r="AK130" s="186"/>
      <c r="AL130" s="186"/>
      <c r="AM130" s="186"/>
      <c r="AN130" s="186"/>
      <c r="AO130" s="186"/>
      <c r="AP130" s="186"/>
      <c r="AQ130" s="185"/>
      <c r="AR130" s="185"/>
      <c r="AS130" s="185"/>
      <c r="AT130" s="185"/>
      <c r="AU130" s="185"/>
      <c r="AV130" s="185"/>
      <c r="AW130" s="185"/>
      <c r="AX130" s="185"/>
      <c r="AY130" s="185"/>
      <c r="AZ130" s="185"/>
      <c r="BA130" s="185"/>
      <c r="BB130" s="226"/>
    </row>
    <row r="131" spans="1:54" s="13" customFormat="1" ht="15" customHeight="1" x14ac:dyDescent="0.15">
      <c r="A131" s="128"/>
      <c r="B131" s="330" t="s">
        <v>199</v>
      </c>
      <c r="C131" s="331"/>
      <c r="D131" s="331"/>
      <c r="E131" s="331"/>
      <c r="F131" s="331"/>
      <c r="G131" s="331"/>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2"/>
      <c r="AD131" s="237"/>
      <c r="AE131" s="238"/>
      <c r="AF131" s="238"/>
      <c r="AG131" s="185"/>
      <c r="AH131" s="185"/>
      <c r="AI131" s="185"/>
      <c r="AJ131" s="185"/>
      <c r="AK131" s="185"/>
      <c r="AL131" s="185"/>
      <c r="AM131" s="185"/>
      <c r="AN131" s="185"/>
      <c r="AO131" s="185"/>
      <c r="AP131" s="185"/>
      <c r="AQ131" s="185"/>
      <c r="AR131" s="185"/>
      <c r="AS131" s="185"/>
      <c r="AT131" s="185"/>
      <c r="AU131" s="185"/>
      <c r="AV131" s="185"/>
      <c r="AW131" s="185"/>
      <c r="AX131" s="185"/>
      <c r="AY131" s="185"/>
      <c r="AZ131" s="193"/>
      <c r="BA131" s="193"/>
    </row>
    <row r="132" spans="1:54" s="13" customFormat="1" ht="25.5" customHeight="1" x14ac:dyDescent="0.15">
      <c r="A132" s="11"/>
      <c r="B132" s="333" t="s">
        <v>230</v>
      </c>
      <c r="C132" s="334"/>
      <c r="D132" s="334"/>
      <c r="E132" s="334"/>
      <c r="F132" s="334"/>
      <c r="G132" s="334"/>
      <c r="H132" s="334"/>
      <c r="I132" s="284"/>
      <c r="J132" s="285"/>
      <c r="K132" s="285"/>
      <c r="L132" s="285"/>
      <c r="M132" s="232"/>
      <c r="N132" s="268" t="s">
        <v>257</v>
      </c>
      <c r="O132" s="266"/>
      <c r="P132" s="414"/>
      <c r="Q132" s="415"/>
      <c r="R132" s="415"/>
      <c r="S132" s="415"/>
      <c r="T132" s="415"/>
      <c r="U132" s="415"/>
      <c r="V132" s="415"/>
      <c r="W132" s="415"/>
      <c r="X132" s="415"/>
      <c r="Y132" s="415"/>
      <c r="Z132" s="415"/>
      <c r="AA132" s="415"/>
      <c r="AB132" s="415"/>
      <c r="AC132" s="416"/>
      <c r="AD132" s="55"/>
      <c r="AE132" s="54"/>
      <c r="AF132" s="17"/>
      <c r="AG132" s="186"/>
      <c r="AH132" s="186"/>
      <c r="AI132" s="186"/>
      <c r="AJ132" s="186"/>
      <c r="AK132" s="186"/>
      <c r="AL132" s="186"/>
      <c r="AM132" s="186"/>
      <c r="AN132" s="186"/>
      <c r="AO132" s="186"/>
      <c r="AP132" s="186"/>
      <c r="AQ132" s="185"/>
      <c r="AR132" s="185"/>
      <c r="AS132" s="185"/>
      <c r="AT132" s="185"/>
      <c r="AU132" s="185"/>
      <c r="AV132" s="185"/>
      <c r="AW132" s="185"/>
      <c r="AX132" s="185"/>
      <c r="AY132" s="185"/>
      <c r="AZ132" s="185"/>
      <c r="BA132" s="185"/>
      <c r="BB132" s="238"/>
    </row>
    <row r="133" spans="1:54" s="39" customFormat="1" ht="15" customHeight="1" x14ac:dyDescent="0.15">
      <c r="A133" s="35"/>
      <c r="B133" s="37"/>
      <c r="C133" s="37"/>
      <c r="D133" s="37"/>
      <c r="E133" s="37"/>
      <c r="F133" s="36"/>
      <c r="G133" s="36"/>
      <c r="H133" s="36"/>
      <c r="I133" s="37"/>
      <c r="J133" s="37"/>
      <c r="K133" s="140"/>
      <c r="L133" s="140"/>
      <c r="M133" s="140"/>
      <c r="N133" s="140"/>
      <c r="O133" s="140"/>
      <c r="P133" s="140"/>
      <c r="Q133" s="140"/>
      <c r="R133" s="140"/>
      <c r="S133" s="140"/>
      <c r="T133" s="140"/>
      <c r="U133" s="140"/>
      <c r="V133" s="140"/>
      <c r="W133" s="140"/>
      <c r="X133" s="140"/>
      <c r="Y133" s="140"/>
      <c r="Z133" s="140"/>
      <c r="AA133" s="140"/>
      <c r="AB133" s="140"/>
      <c r="AC133" s="140"/>
      <c r="AD133" s="12"/>
      <c r="AE133" s="12"/>
      <c r="AF133" s="38"/>
      <c r="AG133" s="178"/>
      <c r="AH133" s="190"/>
      <c r="AI133" s="190"/>
      <c r="AJ133" s="190"/>
      <c r="AK133" s="190"/>
      <c r="AL133" s="190"/>
      <c r="AM133" s="190"/>
      <c r="AN133" s="190"/>
      <c r="AO133" s="190"/>
      <c r="AP133" s="190"/>
      <c r="AQ133" s="190"/>
      <c r="AR133" s="190"/>
      <c r="AS133" s="190"/>
      <c r="AT133" s="190"/>
      <c r="AU133" s="190"/>
      <c r="AV133" s="190"/>
      <c r="AW133" s="190"/>
      <c r="AX133" s="190"/>
      <c r="AY133" s="190"/>
      <c r="AZ133" s="192"/>
      <c r="BA133" s="192"/>
    </row>
    <row r="134" spans="1:54" ht="15" customHeight="1" x14ac:dyDescent="0.15">
      <c r="A134" s="228" t="s">
        <v>251</v>
      </c>
      <c r="B134" s="4"/>
      <c r="C134" s="4"/>
      <c r="D134" s="4"/>
      <c r="E134" s="4"/>
      <c r="F134" s="4"/>
      <c r="G134" s="4"/>
      <c r="H134" s="4"/>
      <c r="I134" s="4"/>
      <c r="J134" s="4"/>
      <c r="K134" s="4"/>
      <c r="L134" s="4"/>
      <c r="M134" s="4"/>
      <c r="N134" s="4"/>
      <c r="O134" s="4"/>
      <c r="P134" s="4"/>
      <c r="Q134" s="4"/>
      <c r="R134" s="4"/>
      <c r="S134" s="4"/>
      <c r="T134" s="4"/>
      <c r="U134" s="4"/>
      <c r="V134" s="4"/>
      <c r="W134" s="4"/>
      <c r="AG134" s="187"/>
      <c r="AZ134" s="179"/>
      <c r="BA134" s="179"/>
      <c r="BB134"/>
    </row>
    <row r="135" spans="1:54" ht="7.5" customHeight="1" x14ac:dyDescent="0.15">
      <c r="A135" s="4"/>
      <c r="B135" s="374" t="s">
        <v>22</v>
      </c>
      <c r="C135" s="375"/>
      <c r="D135" s="375"/>
      <c r="E135" s="375"/>
      <c r="F135" s="375"/>
      <c r="G135" s="375"/>
      <c r="H135" s="375"/>
      <c r="I135" s="375"/>
      <c r="J135" s="375"/>
      <c r="K135" s="375"/>
      <c r="L135" s="375"/>
      <c r="M135" s="375"/>
      <c r="N135" s="375"/>
      <c r="O135" s="375"/>
      <c r="P135" s="375"/>
      <c r="Q135" s="375"/>
      <c r="R135" s="375"/>
      <c r="S135" s="375"/>
      <c r="T135" s="375"/>
      <c r="U135" s="375"/>
      <c r="V135" s="375"/>
      <c r="W135" s="375"/>
      <c r="X135" s="376"/>
      <c r="Y135" s="374" t="s">
        <v>23</v>
      </c>
      <c r="Z135" s="375"/>
      <c r="AA135" s="375"/>
      <c r="AB135" s="375"/>
      <c r="AC135" s="376"/>
      <c r="AD135" s="212"/>
      <c r="AE135" s="128"/>
      <c r="AF135" s="67"/>
      <c r="AG135" s="187"/>
      <c r="AH135" s="187"/>
      <c r="AZ135" s="179"/>
      <c r="BA135" s="179"/>
      <c r="BB135"/>
    </row>
    <row r="136" spans="1:54" ht="7.5" customHeight="1" x14ac:dyDescent="0.15">
      <c r="A136" s="4"/>
      <c r="B136" s="377"/>
      <c r="C136" s="378"/>
      <c r="D136" s="378"/>
      <c r="E136" s="378"/>
      <c r="F136" s="378"/>
      <c r="G136" s="378"/>
      <c r="H136" s="378"/>
      <c r="I136" s="378"/>
      <c r="J136" s="378"/>
      <c r="K136" s="378"/>
      <c r="L136" s="378"/>
      <c r="M136" s="378"/>
      <c r="N136" s="378"/>
      <c r="O136" s="378"/>
      <c r="P136" s="378"/>
      <c r="Q136" s="378"/>
      <c r="R136" s="378"/>
      <c r="S136" s="378"/>
      <c r="T136" s="378"/>
      <c r="U136" s="378"/>
      <c r="V136" s="378"/>
      <c r="W136" s="378"/>
      <c r="X136" s="379"/>
      <c r="Y136" s="377"/>
      <c r="Z136" s="378"/>
      <c r="AA136" s="378"/>
      <c r="AB136" s="378"/>
      <c r="AC136" s="379"/>
      <c r="AD136" s="212"/>
      <c r="AE136" s="128"/>
      <c r="AF136" s="67"/>
      <c r="AG136" s="187"/>
      <c r="AH136" s="187"/>
      <c r="AZ136" s="179"/>
      <c r="BA136" s="179"/>
      <c r="BB136"/>
    </row>
    <row r="137" spans="1:54" ht="15" customHeight="1" x14ac:dyDescent="0.15">
      <c r="A137" s="4"/>
      <c r="B137" s="374" t="s">
        <v>24</v>
      </c>
      <c r="C137" s="376"/>
      <c r="D137" s="629" t="s">
        <v>25</v>
      </c>
      <c r="E137" s="630"/>
      <c r="F137" s="633" t="s">
        <v>193</v>
      </c>
      <c r="G137" s="634"/>
      <c r="H137" s="637" t="s">
        <v>194</v>
      </c>
      <c r="I137" s="638"/>
      <c r="J137" s="463" t="s">
        <v>26</v>
      </c>
      <c r="K137" s="464"/>
      <c r="L137" s="465"/>
      <c r="M137" s="463" t="s">
        <v>27</v>
      </c>
      <c r="N137" s="465"/>
      <c r="O137" s="715" t="s">
        <v>28</v>
      </c>
      <c r="P137" s="716"/>
      <c r="Q137" s="716"/>
      <c r="R137" s="716"/>
      <c r="S137" s="716"/>
      <c r="T137" s="716"/>
      <c r="U137" s="716"/>
      <c r="V137" s="717"/>
      <c r="W137" s="610" t="s">
        <v>29</v>
      </c>
      <c r="X137" s="611"/>
      <c r="Y137" s="380" t="s">
        <v>241</v>
      </c>
      <c r="Z137" s="724"/>
      <c r="AA137" s="381"/>
      <c r="AB137" s="380" t="s">
        <v>30</v>
      </c>
      <c r="AC137" s="381"/>
      <c r="AD137" s="213"/>
      <c r="AE137" s="128"/>
      <c r="AF137" s="67"/>
      <c r="AG137" s="187"/>
      <c r="AH137" s="187"/>
      <c r="AZ137" s="179"/>
      <c r="BA137" s="179"/>
      <c r="BB137"/>
    </row>
    <row r="138" spans="1:54" ht="15" customHeight="1" x14ac:dyDescent="0.15">
      <c r="A138" s="4"/>
      <c r="B138" s="377"/>
      <c r="C138" s="379"/>
      <c r="D138" s="631"/>
      <c r="E138" s="632"/>
      <c r="F138" s="635"/>
      <c r="G138" s="636"/>
      <c r="H138" s="639"/>
      <c r="I138" s="640"/>
      <c r="J138" s="466"/>
      <c r="K138" s="467"/>
      <c r="L138" s="468"/>
      <c r="M138" s="466"/>
      <c r="N138" s="468"/>
      <c r="O138" s="623" t="s">
        <v>31</v>
      </c>
      <c r="P138" s="624"/>
      <c r="Q138" s="623" t="s">
        <v>32</v>
      </c>
      <c r="R138" s="708"/>
      <c r="S138" s="624"/>
      <c r="T138" s="623" t="s">
        <v>33</v>
      </c>
      <c r="U138" s="708"/>
      <c r="V138" s="624"/>
      <c r="W138" s="612"/>
      <c r="X138" s="613"/>
      <c r="Y138" s="382"/>
      <c r="Z138" s="725"/>
      <c r="AA138" s="383"/>
      <c r="AB138" s="382"/>
      <c r="AC138" s="383"/>
      <c r="AD138" s="213"/>
      <c r="AE138" s="128"/>
      <c r="AF138" s="67"/>
      <c r="AG138" s="187"/>
      <c r="AH138" s="187"/>
      <c r="AZ138" s="179"/>
      <c r="BA138" s="179"/>
      <c r="BB138"/>
    </row>
    <row r="139" spans="1:54" ht="7.5" customHeight="1" x14ac:dyDescent="0.15">
      <c r="A139" s="4"/>
      <c r="B139" s="328" t="s">
        <v>34</v>
      </c>
      <c r="C139" s="329"/>
      <c r="D139" s="407"/>
      <c r="E139" s="435"/>
      <c r="F139" s="407"/>
      <c r="G139" s="406" t="s">
        <v>195</v>
      </c>
      <c r="H139" s="407"/>
      <c r="I139" s="406" t="s">
        <v>195</v>
      </c>
      <c r="J139" s="402">
        <f>F139+H139</f>
        <v>0</v>
      </c>
      <c r="K139" s="411"/>
      <c r="L139" s="406" t="s">
        <v>35</v>
      </c>
      <c r="M139" s="407"/>
      <c r="N139" s="435"/>
      <c r="O139" s="384"/>
      <c r="P139" s="385"/>
      <c r="Q139" s="384"/>
      <c r="R139" s="599"/>
      <c r="S139" s="385"/>
      <c r="T139" s="384"/>
      <c r="U139" s="599"/>
      <c r="V139" s="385"/>
      <c r="W139" s="384"/>
      <c r="X139" s="385"/>
      <c r="Y139" s="384"/>
      <c r="Z139" s="599"/>
      <c r="AA139" s="385"/>
      <c r="AB139" s="384"/>
      <c r="AC139" s="385"/>
      <c r="AD139" s="196"/>
      <c r="AE139" s="128"/>
      <c r="AF139" s="67"/>
      <c r="AG139" s="187"/>
      <c r="AH139" s="187"/>
      <c r="AZ139" s="179"/>
      <c r="BA139" s="179"/>
      <c r="BB139"/>
    </row>
    <row r="140" spans="1:54" ht="7.5" customHeight="1" x14ac:dyDescent="0.15">
      <c r="A140" s="4"/>
      <c r="B140" s="291"/>
      <c r="C140" s="293"/>
      <c r="D140" s="409"/>
      <c r="E140" s="436"/>
      <c r="F140" s="409"/>
      <c r="G140" s="290"/>
      <c r="H140" s="409"/>
      <c r="I140" s="290"/>
      <c r="J140" s="404"/>
      <c r="K140" s="412"/>
      <c r="L140" s="290"/>
      <c r="M140" s="409"/>
      <c r="N140" s="436"/>
      <c r="O140" s="386"/>
      <c r="P140" s="387"/>
      <c r="Q140" s="386"/>
      <c r="R140" s="603"/>
      <c r="S140" s="387"/>
      <c r="T140" s="386"/>
      <c r="U140" s="603"/>
      <c r="V140" s="387"/>
      <c r="W140" s="386"/>
      <c r="X140" s="387"/>
      <c r="Y140" s="386"/>
      <c r="Z140" s="603"/>
      <c r="AA140" s="387"/>
      <c r="AB140" s="386"/>
      <c r="AC140" s="387"/>
      <c r="AD140" s="196"/>
      <c r="AE140" s="128"/>
      <c r="AF140" s="67"/>
      <c r="AG140" s="187"/>
      <c r="AH140" s="187"/>
      <c r="AZ140" s="179"/>
      <c r="BA140" s="179"/>
      <c r="BB140"/>
    </row>
    <row r="141" spans="1:54" ht="7.5" customHeight="1" x14ac:dyDescent="0.15">
      <c r="A141" s="4"/>
      <c r="B141" s="328" t="s">
        <v>207</v>
      </c>
      <c r="C141" s="329"/>
      <c r="D141" s="407"/>
      <c r="E141" s="435"/>
      <c r="F141" s="407"/>
      <c r="G141" s="406" t="s">
        <v>195</v>
      </c>
      <c r="H141" s="407"/>
      <c r="I141" s="406" t="s">
        <v>195</v>
      </c>
      <c r="J141" s="402">
        <f>F141+H141</f>
        <v>0</v>
      </c>
      <c r="K141" s="411"/>
      <c r="L141" s="406" t="s">
        <v>35</v>
      </c>
      <c r="M141" s="171"/>
      <c r="N141" s="172"/>
      <c r="O141" s="453" t="s">
        <v>36</v>
      </c>
      <c r="P141" s="406"/>
      <c r="Q141" s="392"/>
      <c r="R141" s="626"/>
      <c r="S141" s="393"/>
      <c r="T141" s="722"/>
      <c r="U141" s="723"/>
      <c r="V141" s="620" t="s">
        <v>35</v>
      </c>
      <c r="W141" s="392"/>
      <c r="X141" s="393"/>
      <c r="Y141" s="400">
        <f>ROUNDDOWN(T141/3,1)</f>
        <v>0</v>
      </c>
      <c r="Z141" s="719"/>
      <c r="AA141" s="406" t="s">
        <v>35</v>
      </c>
      <c r="AB141" s="392"/>
      <c r="AC141" s="393"/>
      <c r="AD141" s="214"/>
      <c r="AE141" s="128"/>
      <c r="AF141" s="67"/>
      <c r="AG141" s="187"/>
      <c r="AH141" s="187"/>
      <c r="AZ141" s="179"/>
      <c r="BA141" s="179"/>
      <c r="BB141"/>
    </row>
    <row r="142" spans="1:54" ht="7.5" customHeight="1" x14ac:dyDescent="0.15">
      <c r="A142" s="4"/>
      <c r="B142" s="291"/>
      <c r="C142" s="293"/>
      <c r="D142" s="409"/>
      <c r="E142" s="436"/>
      <c r="F142" s="409"/>
      <c r="G142" s="290"/>
      <c r="H142" s="409"/>
      <c r="I142" s="290"/>
      <c r="J142" s="404"/>
      <c r="K142" s="412"/>
      <c r="L142" s="290"/>
      <c r="M142" s="173"/>
      <c r="N142" s="174"/>
      <c r="O142" s="621"/>
      <c r="P142" s="622"/>
      <c r="Q142" s="394"/>
      <c r="R142" s="627"/>
      <c r="S142" s="395"/>
      <c r="T142" s="697"/>
      <c r="U142" s="698"/>
      <c r="V142" s="622"/>
      <c r="W142" s="394"/>
      <c r="X142" s="395"/>
      <c r="Y142" s="390"/>
      <c r="Z142" s="720"/>
      <c r="AA142" s="622"/>
      <c r="AB142" s="394"/>
      <c r="AC142" s="395"/>
      <c r="AD142" s="214"/>
      <c r="AE142" s="128"/>
      <c r="AF142" s="67"/>
      <c r="AG142" s="187"/>
      <c r="AH142" s="187"/>
      <c r="AZ142" s="179"/>
      <c r="BA142" s="179"/>
      <c r="BB142"/>
    </row>
    <row r="143" spans="1:54" ht="7.5" customHeight="1" x14ac:dyDescent="0.15">
      <c r="A143" s="4"/>
      <c r="B143" s="328" t="s">
        <v>205</v>
      </c>
      <c r="C143" s="329"/>
      <c r="D143" s="384"/>
      <c r="E143" s="385"/>
      <c r="F143" s="407"/>
      <c r="G143" s="406" t="s">
        <v>206</v>
      </c>
      <c r="H143" s="407"/>
      <c r="I143" s="406" t="s">
        <v>206</v>
      </c>
      <c r="J143" s="402">
        <f>F143+H143</f>
        <v>0</v>
      </c>
      <c r="K143" s="411"/>
      <c r="L143" s="406" t="s">
        <v>206</v>
      </c>
      <c r="M143" s="173"/>
      <c r="N143" s="174"/>
      <c r="O143" s="625" t="s">
        <v>37</v>
      </c>
      <c r="P143" s="620"/>
      <c r="Q143" s="394"/>
      <c r="R143" s="627"/>
      <c r="S143" s="395"/>
      <c r="T143" s="614"/>
      <c r="U143" s="618"/>
      <c r="V143" s="620" t="s">
        <v>35</v>
      </c>
      <c r="W143" s="394"/>
      <c r="X143" s="395"/>
      <c r="Y143" s="388">
        <f>ROUNDDOWN((T143+T145)/5,1)</f>
        <v>0</v>
      </c>
      <c r="Z143" s="729"/>
      <c r="AA143" s="620" t="s">
        <v>35</v>
      </c>
      <c r="AB143" s="394"/>
      <c r="AC143" s="395"/>
      <c r="AD143" s="214"/>
      <c r="AE143" s="128"/>
      <c r="AF143" s="67"/>
      <c r="AG143" s="187"/>
      <c r="AH143" s="187"/>
      <c r="AZ143" s="179"/>
      <c r="BA143" s="179"/>
      <c r="BB143"/>
    </row>
    <row r="144" spans="1:54" ht="7.5" customHeight="1" x14ac:dyDescent="0.15">
      <c r="A144" s="4"/>
      <c r="B144" s="742"/>
      <c r="C144" s="743"/>
      <c r="D144" s="600"/>
      <c r="E144" s="602"/>
      <c r="F144" s="408"/>
      <c r="G144" s="410"/>
      <c r="H144" s="408"/>
      <c r="I144" s="410"/>
      <c r="J144" s="706"/>
      <c r="K144" s="707"/>
      <c r="L144" s="410"/>
      <c r="M144" s="173"/>
      <c r="N144" s="174"/>
      <c r="O144" s="621"/>
      <c r="P144" s="622"/>
      <c r="Q144" s="394"/>
      <c r="R144" s="627"/>
      <c r="S144" s="395"/>
      <c r="T144" s="697"/>
      <c r="U144" s="698"/>
      <c r="V144" s="622"/>
      <c r="W144" s="394"/>
      <c r="X144" s="395"/>
      <c r="Y144" s="730"/>
      <c r="Z144" s="731"/>
      <c r="AA144" s="410"/>
      <c r="AB144" s="394"/>
      <c r="AC144" s="395"/>
      <c r="AD144" s="214"/>
      <c r="AE144" s="128"/>
      <c r="AF144" s="67"/>
      <c r="AG144" s="187"/>
      <c r="AH144" s="187"/>
      <c r="AZ144" s="179"/>
      <c r="BA144" s="179"/>
      <c r="BB144"/>
    </row>
    <row r="145" spans="1:57" ht="7.5" customHeight="1" x14ac:dyDescent="0.15">
      <c r="A145" s="4"/>
      <c r="B145" s="742"/>
      <c r="C145" s="743"/>
      <c r="D145" s="600"/>
      <c r="E145" s="602"/>
      <c r="F145" s="408"/>
      <c r="G145" s="410"/>
      <c r="H145" s="408"/>
      <c r="I145" s="410"/>
      <c r="J145" s="706"/>
      <c r="K145" s="707"/>
      <c r="L145" s="410"/>
      <c r="M145" s="173"/>
      <c r="N145" s="174"/>
      <c r="O145" s="625" t="s">
        <v>38</v>
      </c>
      <c r="P145" s="620"/>
      <c r="Q145" s="394"/>
      <c r="R145" s="627"/>
      <c r="S145" s="395"/>
      <c r="T145" s="614"/>
      <c r="U145" s="618"/>
      <c r="V145" s="620" t="s">
        <v>35</v>
      </c>
      <c r="W145" s="394"/>
      <c r="X145" s="395"/>
      <c r="Y145" s="730"/>
      <c r="Z145" s="731"/>
      <c r="AA145" s="410"/>
      <c r="AB145" s="394"/>
      <c r="AC145" s="395"/>
      <c r="AD145" s="214"/>
      <c r="AE145" s="128"/>
      <c r="AF145" s="67"/>
      <c r="AG145" s="187"/>
      <c r="AH145" s="187"/>
      <c r="AI145" s="179"/>
      <c r="AJ145" s="179"/>
      <c r="AK145" s="179"/>
      <c r="AL145" s="179"/>
      <c r="AM145" s="179"/>
      <c r="AN145" s="179"/>
      <c r="AO145" s="179"/>
      <c r="AP145" s="179"/>
      <c r="AQ145" s="179"/>
      <c r="AR145" s="179"/>
      <c r="AS145" s="179"/>
      <c r="AT145" s="179"/>
      <c r="AU145" s="179"/>
      <c r="AV145" s="179"/>
      <c r="AW145" s="179"/>
      <c r="AX145" s="179"/>
      <c r="AY145" s="179"/>
      <c r="AZ145" s="179"/>
      <c r="BA145" s="179"/>
      <c r="BB145"/>
    </row>
    <row r="146" spans="1:57" ht="7.5" customHeight="1" x14ac:dyDescent="0.15">
      <c r="A146" s="4"/>
      <c r="B146" s="742"/>
      <c r="C146" s="743"/>
      <c r="D146" s="600"/>
      <c r="E146" s="602"/>
      <c r="F146" s="408"/>
      <c r="G146" s="410"/>
      <c r="H146" s="408"/>
      <c r="I146" s="410"/>
      <c r="J146" s="706"/>
      <c r="K146" s="707"/>
      <c r="L146" s="410"/>
      <c r="M146" s="173"/>
      <c r="N146" s="174"/>
      <c r="O146" s="621"/>
      <c r="P146" s="622"/>
      <c r="Q146" s="396"/>
      <c r="R146" s="628"/>
      <c r="S146" s="397"/>
      <c r="T146" s="697"/>
      <c r="U146" s="698"/>
      <c r="V146" s="622"/>
      <c r="W146" s="396"/>
      <c r="X146" s="397"/>
      <c r="Y146" s="390"/>
      <c r="Z146" s="720"/>
      <c r="AA146" s="622"/>
      <c r="AB146" s="396"/>
      <c r="AC146" s="397"/>
      <c r="AD146" s="214"/>
      <c r="AE146" s="128"/>
      <c r="AF146" s="67"/>
      <c r="AG146" s="187"/>
      <c r="AH146" s="187"/>
      <c r="AI146" s="179"/>
      <c r="AJ146" s="179"/>
      <c r="AK146" s="179"/>
      <c r="AL146" s="179"/>
      <c r="AM146" s="179"/>
      <c r="AN146" s="179"/>
      <c r="AO146" s="179"/>
      <c r="AP146" s="179"/>
      <c r="AQ146" s="179"/>
      <c r="AR146" s="179"/>
      <c r="AS146" s="179"/>
      <c r="AT146" s="179"/>
      <c r="AU146" s="179"/>
      <c r="AV146" s="179"/>
      <c r="AW146" s="179"/>
      <c r="AX146" s="179"/>
      <c r="AY146" s="179"/>
      <c r="AZ146" s="179"/>
      <c r="BA146" s="179"/>
      <c r="BB146"/>
    </row>
    <row r="147" spans="1:57" ht="7.5" customHeight="1" x14ac:dyDescent="0.15">
      <c r="A147" s="4"/>
      <c r="B147" s="742"/>
      <c r="C147" s="743"/>
      <c r="D147" s="600"/>
      <c r="E147" s="602"/>
      <c r="F147" s="408"/>
      <c r="G147" s="410"/>
      <c r="H147" s="408"/>
      <c r="I147" s="410"/>
      <c r="J147" s="706"/>
      <c r="K147" s="707"/>
      <c r="L147" s="410"/>
      <c r="M147" s="173"/>
      <c r="N147" s="174"/>
      <c r="O147" s="625" t="s">
        <v>39</v>
      </c>
      <c r="P147" s="620"/>
      <c r="Q147" s="614"/>
      <c r="R147" s="618"/>
      <c r="S147" s="620" t="s">
        <v>35</v>
      </c>
      <c r="T147" s="614"/>
      <c r="U147" s="618"/>
      <c r="V147" s="620" t="s">
        <v>35</v>
      </c>
      <c r="W147" s="614"/>
      <c r="X147" s="615"/>
      <c r="Y147" s="730">
        <f>ROUNDDOWN((Q147+T147)/15,1)</f>
        <v>0</v>
      </c>
      <c r="Z147" s="731"/>
      <c r="AA147" s="620" t="s">
        <v>35</v>
      </c>
      <c r="AB147" s="388" t="str">
        <f>IF(AND(Q147="",T147=""),"",ROUNDUP(SUM(Q147,T147)/35,0))</f>
        <v/>
      </c>
      <c r="AC147" s="389"/>
      <c r="AD147" s="215"/>
      <c r="AE147" s="128"/>
      <c r="AF147" s="67"/>
      <c r="AG147" s="187"/>
      <c r="AH147" s="187"/>
    </row>
    <row r="148" spans="1:57" ht="7.5" customHeight="1" x14ac:dyDescent="0.15">
      <c r="A148" s="4"/>
      <c r="B148" s="742"/>
      <c r="C148" s="743"/>
      <c r="D148" s="600"/>
      <c r="E148" s="602"/>
      <c r="F148" s="408"/>
      <c r="G148" s="410"/>
      <c r="H148" s="408"/>
      <c r="I148" s="410"/>
      <c r="J148" s="706"/>
      <c r="K148" s="707"/>
      <c r="L148" s="410"/>
      <c r="M148" s="173"/>
      <c r="N148" s="174"/>
      <c r="O148" s="621"/>
      <c r="P148" s="622"/>
      <c r="Q148" s="697"/>
      <c r="R148" s="698"/>
      <c r="S148" s="622"/>
      <c r="T148" s="697"/>
      <c r="U148" s="698"/>
      <c r="V148" s="622"/>
      <c r="W148" s="697"/>
      <c r="X148" s="728"/>
      <c r="Y148" s="390"/>
      <c r="Z148" s="720"/>
      <c r="AA148" s="622"/>
      <c r="AB148" s="390"/>
      <c r="AC148" s="391"/>
      <c r="AD148" s="215"/>
      <c r="AE148" s="128"/>
      <c r="AF148" s="67"/>
      <c r="AG148" s="187"/>
      <c r="AH148" s="187"/>
    </row>
    <row r="149" spans="1:57" ht="7.5" customHeight="1" x14ac:dyDescent="0.15">
      <c r="A149" s="4"/>
      <c r="B149" s="742"/>
      <c r="C149" s="743"/>
      <c r="D149" s="600"/>
      <c r="E149" s="602"/>
      <c r="F149" s="408"/>
      <c r="G149" s="410"/>
      <c r="H149" s="408"/>
      <c r="I149" s="410"/>
      <c r="J149" s="706"/>
      <c r="K149" s="707"/>
      <c r="L149" s="410"/>
      <c r="M149" s="173"/>
      <c r="N149" s="174"/>
      <c r="O149" s="625" t="s">
        <v>40</v>
      </c>
      <c r="P149" s="620"/>
      <c r="Q149" s="614"/>
      <c r="R149" s="618"/>
      <c r="S149" s="620" t="s">
        <v>35</v>
      </c>
      <c r="T149" s="614"/>
      <c r="U149" s="618"/>
      <c r="V149" s="620" t="s">
        <v>35</v>
      </c>
      <c r="W149" s="614"/>
      <c r="X149" s="615"/>
      <c r="Y149" s="388">
        <f>ROUNDDOWN((Q149+T149+Q151+T151)/25,1)</f>
        <v>0</v>
      </c>
      <c r="Z149" s="729"/>
      <c r="AA149" s="620" t="s">
        <v>35</v>
      </c>
      <c r="AB149" s="388" t="str">
        <f t="shared" ref="AB149" si="0">IF(AND(Q149="",T149=""),"",ROUNDUP(SUM(Q149,T149)/35,0))</f>
        <v/>
      </c>
      <c r="AC149" s="389"/>
      <c r="AD149" s="215"/>
      <c r="AE149" s="128"/>
      <c r="AF149" s="67"/>
      <c r="AG149" s="187"/>
      <c r="AH149" s="187"/>
    </row>
    <row r="150" spans="1:57" ht="7.5" customHeight="1" x14ac:dyDescent="0.15">
      <c r="A150" s="4"/>
      <c r="B150" s="742"/>
      <c r="C150" s="743"/>
      <c r="D150" s="600"/>
      <c r="E150" s="602"/>
      <c r="F150" s="408"/>
      <c r="G150" s="410"/>
      <c r="H150" s="408"/>
      <c r="I150" s="410"/>
      <c r="J150" s="706"/>
      <c r="K150" s="707"/>
      <c r="L150" s="410"/>
      <c r="M150" s="173"/>
      <c r="N150" s="174"/>
      <c r="O150" s="621"/>
      <c r="P150" s="622"/>
      <c r="Q150" s="697"/>
      <c r="R150" s="698"/>
      <c r="S150" s="622"/>
      <c r="T150" s="697"/>
      <c r="U150" s="698"/>
      <c r="V150" s="622"/>
      <c r="W150" s="697"/>
      <c r="X150" s="728"/>
      <c r="Y150" s="730"/>
      <c r="Z150" s="731"/>
      <c r="AA150" s="410"/>
      <c r="AB150" s="390"/>
      <c r="AC150" s="391"/>
      <c r="AD150" s="215"/>
      <c r="AE150" s="128"/>
      <c r="AF150" s="67"/>
      <c r="AG150" s="187"/>
      <c r="AH150" s="187"/>
    </row>
    <row r="151" spans="1:57" ht="7.5" customHeight="1" x14ac:dyDescent="0.15">
      <c r="A151" s="4"/>
      <c r="B151" s="742"/>
      <c r="C151" s="743"/>
      <c r="D151" s="600"/>
      <c r="E151" s="602"/>
      <c r="F151" s="408"/>
      <c r="G151" s="410"/>
      <c r="H151" s="408"/>
      <c r="I151" s="410"/>
      <c r="J151" s="706"/>
      <c r="K151" s="707"/>
      <c r="L151" s="410"/>
      <c r="M151" s="173"/>
      <c r="N151" s="174"/>
      <c r="O151" s="625" t="s">
        <v>41</v>
      </c>
      <c r="P151" s="620"/>
      <c r="Q151" s="614"/>
      <c r="R151" s="618"/>
      <c r="S151" s="620" t="s">
        <v>35</v>
      </c>
      <c r="T151" s="614"/>
      <c r="U151" s="618"/>
      <c r="V151" s="620" t="s">
        <v>35</v>
      </c>
      <c r="W151" s="614"/>
      <c r="X151" s="615"/>
      <c r="Y151" s="730"/>
      <c r="Z151" s="731"/>
      <c r="AA151" s="410"/>
      <c r="AB151" s="388" t="str">
        <f t="shared" ref="AB151" si="1">IF(AND(Q151="",T151=""),"",ROUNDUP(SUM(Q151,T151)/35,0))</f>
        <v/>
      </c>
      <c r="AC151" s="389"/>
      <c r="AD151" s="215"/>
      <c r="AE151" s="128"/>
      <c r="AF151" s="67"/>
      <c r="AG151" s="187"/>
      <c r="AH151" s="187"/>
    </row>
    <row r="152" spans="1:57" ht="7.5" customHeight="1" x14ac:dyDescent="0.15">
      <c r="A152" s="4"/>
      <c r="B152" s="742"/>
      <c r="C152" s="743"/>
      <c r="D152" s="600"/>
      <c r="E152" s="602"/>
      <c r="F152" s="408"/>
      <c r="G152" s="410"/>
      <c r="H152" s="408"/>
      <c r="I152" s="410"/>
      <c r="J152" s="706"/>
      <c r="K152" s="707"/>
      <c r="L152" s="410"/>
      <c r="M152" s="173"/>
      <c r="N152" s="174"/>
      <c r="O152" s="288"/>
      <c r="P152" s="290"/>
      <c r="Q152" s="616"/>
      <c r="R152" s="619"/>
      <c r="S152" s="290"/>
      <c r="T152" s="616"/>
      <c r="U152" s="619"/>
      <c r="V152" s="290"/>
      <c r="W152" s="616"/>
      <c r="X152" s="617"/>
      <c r="Y152" s="390"/>
      <c r="Z152" s="720"/>
      <c r="AA152" s="290"/>
      <c r="AB152" s="398"/>
      <c r="AC152" s="399"/>
      <c r="AD152" s="215"/>
      <c r="AE152" s="128"/>
      <c r="AF152" s="67"/>
      <c r="AG152" s="187"/>
      <c r="AH152" s="187"/>
    </row>
    <row r="153" spans="1:57" ht="7.5" customHeight="1" x14ac:dyDescent="0.15">
      <c r="A153" s="4"/>
      <c r="B153" s="742"/>
      <c r="C153" s="743"/>
      <c r="D153" s="600"/>
      <c r="E153" s="602"/>
      <c r="F153" s="408"/>
      <c r="G153" s="410"/>
      <c r="H153" s="408"/>
      <c r="I153" s="410"/>
      <c r="J153" s="706"/>
      <c r="K153" s="707"/>
      <c r="L153" s="410"/>
      <c r="M153" s="173"/>
      <c r="N153" s="174"/>
      <c r="O153" s="453" t="s">
        <v>56</v>
      </c>
      <c r="P153" s="406"/>
      <c r="Q153" s="706" t="str">
        <f>IF(SUM(Q141:R152)=0,"",SUM(Q141:R152))</f>
        <v/>
      </c>
      <c r="R153" s="707"/>
      <c r="S153" s="410" t="s">
        <v>35</v>
      </c>
      <c r="T153" s="706" t="str">
        <f>IF(SUM(T141:U152)=0,"",SUM(T141:U152))</f>
        <v/>
      </c>
      <c r="U153" s="707"/>
      <c r="V153" s="410" t="s">
        <v>35</v>
      </c>
      <c r="W153" s="402" t="str">
        <f>IF(SUM(W147:X152)=0,"",SUM(W147:X152))</f>
        <v/>
      </c>
      <c r="X153" s="403"/>
      <c r="Y153" s="400" t="str">
        <f>IF(SUM(Y141:Z152)&gt;0,ROUND(SUM(Y141:Z152),0),"")</f>
        <v/>
      </c>
      <c r="Z153" s="719"/>
      <c r="AA153" s="406" t="s">
        <v>35</v>
      </c>
      <c r="AB153" s="400" t="str">
        <f>IF(SUM(AB147:AC152)&gt;0,SUM(AB147:AC152),"")</f>
        <v/>
      </c>
      <c r="AC153" s="401"/>
      <c r="AD153" s="215"/>
      <c r="AE153" s="128"/>
      <c r="AF153" s="67"/>
      <c r="AH153" s="187"/>
    </row>
    <row r="154" spans="1:57" ht="7.5" customHeight="1" x14ac:dyDescent="0.15">
      <c r="A154" s="4"/>
      <c r="B154" s="291"/>
      <c r="C154" s="293"/>
      <c r="D154" s="386"/>
      <c r="E154" s="387"/>
      <c r="F154" s="409"/>
      <c r="G154" s="290"/>
      <c r="H154" s="409"/>
      <c r="I154" s="290"/>
      <c r="J154" s="404"/>
      <c r="K154" s="412"/>
      <c r="L154" s="290"/>
      <c r="M154" s="175"/>
      <c r="N154" s="176"/>
      <c r="O154" s="288"/>
      <c r="P154" s="290"/>
      <c r="Q154" s="404"/>
      <c r="R154" s="412"/>
      <c r="S154" s="290"/>
      <c r="T154" s="404"/>
      <c r="U154" s="412"/>
      <c r="V154" s="290"/>
      <c r="W154" s="404"/>
      <c r="X154" s="405"/>
      <c r="Y154" s="398"/>
      <c r="Z154" s="732"/>
      <c r="AA154" s="290"/>
      <c r="AB154" s="398"/>
      <c r="AC154" s="399"/>
      <c r="AD154" s="215"/>
    </row>
    <row r="155" spans="1:57" ht="7.5" customHeight="1" x14ac:dyDescent="0.15">
      <c r="A155" s="4"/>
      <c r="B155" s="328" t="s">
        <v>200</v>
      </c>
      <c r="C155" s="329"/>
      <c r="D155" s="384"/>
      <c r="E155" s="385"/>
      <c r="F155" s="407"/>
      <c r="G155" s="406" t="s">
        <v>195</v>
      </c>
      <c r="H155" s="407"/>
      <c r="I155" s="406" t="s">
        <v>195</v>
      </c>
      <c r="J155" s="402">
        <f t="shared" ref="J155" si="2">F155+H155</f>
        <v>0</v>
      </c>
      <c r="K155" s="411"/>
      <c r="L155" s="406" t="s">
        <v>35</v>
      </c>
      <c r="M155" s="407"/>
      <c r="N155" s="435"/>
      <c r="O155" s="733" t="s">
        <v>203</v>
      </c>
      <c r="P155" s="733"/>
      <c r="Q155" s="733"/>
      <c r="R155" s="733"/>
      <c r="S155" s="733"/>
      <c r="T155" s="733"/>
      <c r="U155" s="733"/>
      <c r="V155" s="733"/>
      <c r="W155" s="733"/>
      <c r="X155" s="733"/>
      <c r="Y155" s="735"/>
      <c r="Z155" s="736"/>
      <c r="AA155" s="406" t="s">
        <v>35</v>
      </c>
      <c r="AB155" s="47"/>
      <c r="AC155" s="47"/>
      <c r="AD155" s="216"/>
      <c r="AE155" s="216"/>
      <c r="AF155" s="18"/>
      <c r="AG155" s="194"/>
      <c r="AH155" s="185"/>
      <c r="AI155" s="182"/>
      <c r="BC155" s="1"/>
      <c r="BD155" s="1"/>
      <c r="BE155" s="1"/>
    </row>
    <row r="156" spans="1:57" ht="7.5" customHeight="1" x14ac:dyDescent="0.15">
      <c r="A156" s="4"/>
      <c r="B156" s="291"/>
      <c r="C156" s="293"/>
      <c r="D156" s="386"/>
      <c r="E156" s="387"/>
      <c r="F156" s="409"/>
      <c r="G156" s="290"/>
      <c r="H156" s="409"/>
      <c r="I156" s="290"/>
      <c r="J156" s="404"/>
      <c r="K156" s="412"/>
      <c r="L156" s="290"/>
      <c r="M156" s="409"/>
      <c r="N156" s="436"/>
      <c r="O156" s="733"/>
      <c r="P156" s="733"/>
      <c r="Q156" s="733"/>
      <c r="R156" s="733"/>
      <c r="S156" s="733"/>
      <c r="T156" s="733"/>
      <c r="U156" s="733"/>
      <c r="V156" s="733"/>
      <c r="W156" s="733"/>
      <c r="X156" s="733"/>
      <c r="Y156" s="737"/>
      <c r="Z156" s="738"/>
      <c r="AA156" s="290"/>
      <c r="AB156" s="18"/>
      <c r="AC156" s="18"/>
      <c r="AD156" s="216"/>
      <c r="AE156" s="216"/>
      <c r="AF156" s="18"/>
      <c r="AG156" s="194"/>
      <c r="AH156" s="185"/>
      <c r="AI156" s="182"/>
      <c r="BC156" s="1"/>
      <c r="BD156" s="1"/>
      <c r="BE156" s="1"/>
    </row>
    <row r="157" spans="1:57" ht="7.5" customHeight="1" x14ac:dyDescent="0.15">
      <c r="A157" s="167"/>
      <c r="B157" s="328" t="s">
        <v>201</v>
      </c>
      <c r="C157" s="329"/>
      <c r="D157" s="384"/>
      <c r="E157" s="385"/>
      <c r="F157" s="407"/>
      <c r="G157" s="406" t="s">
        <v>35</v>
      </c>
      <c r="H157" s="407"/>
      <c r="I157" s="406" t="s">
        <v>35</v>
      </c>
      <c r="J157" s="402">
        <f t="shared" ref="J157" si="3">F157+H157</f>
        <v>0</v>
      </c>
      <c r="K157" s="411"/>
      <c r="L157" s="406" t="s">
        <v>35</v>
      </c>
      <c r="M157" s="407"/>
      <c r="N157" s="435"/>
      <c r="O157" s="734" t="s">
        <v>202</v>
      </c>
      <c r="P157" s="734"/>
      <c r="Q157" s="734"/>
      <c r="R157" s="734"/>
      <c r="S157" s="734"/>
      <c r="T157" s="734"/>
      <c r="U157" s="734"/>
      <c r="V157" s="734"/>
      <c r="W157" s="734"/>
      <c r="X157" s="734"/>
      <c r="Y157" s="735"/>
      <c r="Z157" s="736"/>
      <c r="AA157" s="406" t="s">
        <v>35</v>
      </c>
      <c r="AB157" s="18"/>
      <c r="AC157" s="18"/>
      <c r="AD157" s="216"/>
      <c r="AE157" s="216"/>
      <c r="AF157" s="18"/>
      <c r="AG157" s="194"/>
      <c r="AH157" s="185"/>
      <c r="AI157" s="182"/>
      <c r="BB157" s="168"/>
      <c r="BC157" s="168"/>
      <c r="BD157" s="168"/>
      <c r="BE157" s="168"/>
    </row>
    <row r="158" spans="1:57" ht="7.5" customHeight="1" x14ac:dyDescent="0.15">
      <c r="A158" s="167"/>
      <c r="B158" s="291"/>
      <c r="C158" s="293"/>
      <c r="D158" s="386"/>
      <c r="E158" s="387"/>
      <c r="F158" s="409"/>
      <c r="G158" s="290"/>
      <c r="H158" s="409"/>
      <c r="I158" s="290"/>
      <c r="J158" s="404"/>
      <c r="K158" s="412"/>
      <c r="L158" s="290"/>
      <c r="M158" s="409"/>
      <c r="N158" s="436"/>
      <c r="O158" s="734"/>
      <c r="P158" s="734"/>
      <c r="Q158" s="734"/>
      <c r="R158" s="734"/>
      <c r="S158" s="734"/>
      <c r="T158" s="734"/>
      <c r="U158" s="734"/>
      <c r="V158" s="734"/>
      <c r="W158" s="734"/>
      <c r="X158" s="734"/>
      <c r="Y158" s="737"/>
      <c r="Z158" s="738"/>
      <c r="AA158" s="290"/>
      <c r="AB158" s="18"/>
      <c r="AC158" s="18"/>
      <c r="AD158" s="216"/>
      <c r="AE158" s="216"/>
      <c r="AF158" s="18"/>
      <c r="AG158" s="194"/>
      <c r="AH158" s="185"/>
      <c r="AI158" s="182"/>
      <c r="BB158" s="168"/>
      <c r="BC158" s="168"/>
      <c r="BD158" s="168"/>
      <c r="BE158" s="168"/>
    </row>
    <row r="159" spans="1:57" ht="7.5" customHeight="1" x14ac:dyDescent="0.15">
      <c r="A159" s="167"/>
      <c r="B159" s="328" t="s">
        <v>199</v>
      </c>
      <c r="C159" s="329"/>
      <c r="D159" s="384"/>
      <c r="E159" s="385"/>
      <c r="F159" s="407"/>
      <c r="G159" s="406" t="s">
        <v>35</v>
      </c>
      <c r="H159" s="407"/>
      <c r="I159" s="406" t="s">
        <v>35</v>
      </c>
      <c r="J159" s="402">
        <f t="shared" ref="J159" si="4">F159+H159</f>
        <v>0</v>
      </c>
      <c r="K159" s="411"/>
      <c r="L159" s="406" t="s">
        <v>35</v>
      </c>
      <c r="M159" s="407"/>
      <c r="N159" s="435"/>
      <c r="O159" s="734" t="s">
        <v>211</v>
      </c>
      <c r="P159" s="734"/>
      <c r="Q159" s="734"/>
      <c r="R159" s="734"/>
      <c r="S159" s="734"/>
      <c r="T159" s="734"/>
      <c r="U159" s="734"/>
      <c r="V159" s="734"/>
      <c r="W159" s="734"/>
      <c r="X159" s="734"/>
      <c r="Y159" s="735"/>
      <c r="Z159" s="736"/>
      <c r="AA159" s="406" t="s">
        <v>35</v>
      </c>
      <c r="AB159" s="18"/>
      <c r="AC159" s="18"/>
      <c r="AD159" s="216"/>
      <c r="AE159" s="216"/>
      <c r="AF159" s="18"/>
      <c r="AG159" s="194"/>
      <c r="AH159" s="185"/>
      <c r="AI159" s="182"/>
      <c r="BB159" s="168"/>
      <c r="BC159" s="168"/>
      <c r="BD159" s="168"/>
      <c r="BE159" s="168"/>
    </row>
    <row r="160" spans="1:57" ht="7.5" customHeight="1" x14ac:dyDescent="0.15">
      <c r="A160" s="167"/>
      <c r="B160" s="291"/>
      <c r="C160" s="293"/>
      <c r="D160" s="386"/>
      <c r="E160" s="387"/>
      <c r="F160" s="409"/>
      <c r="G160" s="290"/>
      <c r="H160" s="409"/>
      <c r="I160" s="290"/>
      <c r="J160" s="404"/>
      <c r="K160" s="412"/>
      <c r="L160" s="290"/>
      <c r="M160" s="409"/>
      <c r="N160" s="436"/>
      <c r="O160" s="734"/>
      <c r="P160" s="734"/>
      <c r="Q160" s="734"/>
      <c r="R160" s="734"/>
      <c r="S160" s="734"/>
      <c r="T160" s="734"/>
      <c r="U160" s="734"/>
      <c r="V160" s="734"/>
      <c r="W160" s="734"/>
      <c r="X160" s="734"/>
      <c r="Y160" s="737"/>
      <c r="Z160" s="738"/>
      <c r="AA160" s="290"/>
      <c r="AB160" s="18"/>
      <c r="AC160" s="18"/>
      <c r="AD160" s="216"/>
      <c r="AE160" s="216"/>
      <c r="AF160" s="18"/>
      <c r="AG160" s="194"/>
      <c r="AH160" s="185"/>
      <c r="AI160" s="182"/>
      <c r="BB160" s="168"/>
      <c r="BC160" s="168"/>
      <c r="BD160" s="168"/>
      <c r="BE160" s="168"/>
    </row>
    <row r="161" spans="1:57" ht="7.5" customHeight="1" x14ac:dyDescent="0.15">
      <c r="A161" s="167"/>
      <c r="B161" s="328" t="s">
        <v>42</v>
      </c>
      <c r="C161" s="329"/>
      <c r="D161" s="384"/>
      <c r="E161" s="385"/>
      <c r="F161" s="407"/>
      <c r="G161" s="406" t="s">
        <v>35</v>
      </c>
      <c r="H161" s="407"/>
      <c r="I161" s="406" t="s">
        <v>35</v>
      </c>
      <c r="J161" s="402">
        <f t="shared" ref="J161" si="5">F161+H161</f>
        <v>0</v>
      </c>
      <c r="K161" s="411"/>
      <c r="L161" s="406" t="s">
        <v>35</v>
      </c>
      <c r="M161" s="407"/>
      <c r="N161" s="435"/>
      <c r="O161" s="453" t="s">
        <v>204</v>
      </c>
      <c r="P161" s="413"/>
      <c r="Q161" s="413"/>
      <c r="R161" s="413"/>
      <c r="S161" s="413"/>
      <c r="T161" s="413"/>
      <c r="U161" s="413"/>
      <c r="V161" s="413"/>
      <c r="W161" s="413"/>
      <c r="X161" s="406"/>
      <c r="Y161" s="400">
        <f>SUM(Y153:Z160)</f>
        <v>0</v>
      </c>
      <c r="Z161" s="719"/>
      <c r="AA161" s="406" t="s">
        <v>35</v>
      </c>
      <c r="AB161" s="18"/>
      <c r="AC161" s="18"/>
      <c r="AD161" s="216"/>
      <c r="AE161" s="216"/>
      <c r="AF161" s="18"/>
      <c r="AG161" s="194"/>
      <c r="AH161" s="185"/>
      <c r="AI161" s="182"/>
      <c r="BB161" s="168"/>
      <c r="BC161" s="168"/>
      <c r="BD161" s="168"/>
      <c r="BE161" s="168"/>
    </row>
    <row r="162" spans="1:57" ht="7.5" customHeight="1" x14ac:dyDescent="0.15">
      <c r="A162" s="167"/>
      <c r="B162" s="291"/>
      <c r="C162" s="293"/>
      <c r="D162" s="386"/>
      <c r="E162" s="387"/>
      <c r="F162" s="409"/>
      <c r="G162" s="290"/>
      <c r="H162" s="409"/>
      <c r="I162" s="290"/>
      <c r="J162" s="404"/>
      <c r="K162" s="412"/>
      <c r="L162" s="290"/>
      <c r="M162" s="409"/>
      <c r="N162" s="436"/>
      <c r="O162" s="288"/>
      <c r="P162" s="289"/>
      <c r="Q162" s="289"/>
      <c r="R162" s="289"/>
      <c r="S162" s="289"/>
      <c r="T162" s="289"/>
      <c r="U162" s="289"/>
      <c r="V162" s="289"/>
      <c r="W162" s="289"/>
      <c r="X162" s="290"/>
      <c r="Y162" s="398"/>
      <c r="Z162" s="732"/>
      <c r="AA162" s="290"/>
      <c r="AB162" s="18"/>
      <c r="AC162" s="18"/>
      <c r="AD162" s="216"/>
      <c r="AE162" s="216"/>
      <c r="AF162" s="18"/>
      <c r="AG162" s="194"/>
      <c r="AH162" s="185"/>
      <c r="AI162" s="182"/>
      <c r="BB162" s="168"/>
      <c r="BC162" s="168"/>
      <c r="BD162" s="168"/>
      <c r="BE162" s="168"/>
    </row>
    <row r="163" spans="1:57" ht="7.5" customHeight="1" x14ac:dyDescent="0.15">
      <c r="A163" s="4"/>
      <c r="B163" s="328" t="s">
        <v>43</v>
      </c>
      <c r="C163" s="329"/>
      <c r="D163" s="384"/>
      <c r="E163" s="385"/>
      <c r="F163" s="407"/>
      <c r="G163" s="406" t="s">
        <v>195</v>
      </c>
      <c r="H163" s="407"/>
      <c r="I163" s="406" t="s">
        <v>195</v>
      </c>
      <c r="J163" s="402">
        <f t="shared" ref="J163" si="6">F163+H163</f>
        <v>0</v>
      </c>
      <c r="K163" s="411"/>
      <c r="L163" s="406" t="s">
        <v>35</v>
      </c>
      <c r="M163" s="407"/>
      <c r="N163" s="435"/>
      <c r="O163" s="18"/>
      <c r="P163" s="709" t="s">
        <v>231</v>
      </c>
      <c r="Q163" s="709"/>
      <c r="R163" s="709"/>
      <c r="S163" s="709"/>
      <c r="T163" s="709"/>
      <c r="U163" s="709"/>
      <c r="V163" s="709"/>
      <c r="W163" s="709"/>
      <c r="X163" s="709"/>
      <c r="AC163" s="18"/>
      <c r="AD163" s="216"/>
      <c r="AE163" s="216"/>
      <c r="AF163" s="18"/>
      <c r="AG163" s="194"/>
      <c r="AH163" s="185"/>
      <c r="AI163" s="182"/>
      <c r="BC163" s="1"/>
      <c r="BD163" s="1"/>
      <c r="BE163" s="1"/>
    </row>
    <row r="164" spans="1:57" ht="7.5" customHeight="1" x14ac:dyDescent="0.15">
      <c r="A164" s="4"/>
      <c r="B164" s="291"/>
      <c r="C164" s="293"/>
      <c r="D164" s="386"/>
      <c r="E164" s="387"/>
      <c r="F164" s="409"/>
      <c r="G164" s="290"/>
      <c r="H164" s="409"/>
      <c r="I164" s="290"/>
      <c r="J164" s="404"/>
      <c r="K164" s="412"/>
      <c r="L164" s="290"/>
      <c r="M164" s="409"/>
      <c r="N164" s="436"/>
      <c r="O164" s="18"/>
      <c r="P164" s="709"/>
      <c r="Q164" s="709"/>
      <c r="R164" s="709"/>
      <c r="S164" s="709"/>
      <c r="T164" s="709"/>
      <c r="U164" s="709"/>
      <c r="V164" s="709"/>
      <c r="W164" s="709"/>
      <c r="X164" s="709"/>
      <c r="Y164" s="3"/>
      <c r="Z164" s="3"/>
      <c r="AA164" s="3"/>
      <c r="AB164" s="3"/>
      <c r="AC164" s="3"/>
      <c r="AD164" s="201"/>
      <c r="AF164" s="18"/>
      <c r="AG164" s="194"/>
      <c r="AH164" s="185"/>
      <c r="AI164" s="182"/>
      <c r="AJ164" s="182"/>
      <c r="BC164" s="1"/>
      <c r="BD164" s="1"/>
      <c r="BE164" s="1"/>
    </row>
    <row r="165" spans="1:57" ht="7.5" customHeight="1" x14ac:dyDescent="0.15">
      <c r="A165" s="4"/>
      <c r="B165" s="328" t="s">
        <v>44</v>
      </c>
      <c r="C165" s="329"/>
      <c r="D165" s="384"/>
      <c r="E165" s="385"/>
      <c r="F165" s="407"/>
      <c r="G165" s="406" t="s">
        <v>35</v>
      </c>
      <c r="H165" s="407"/>
      <c r="I165" s="406" t="s">
        <v>195</v>
      </c>
      <c r="J165" s="402">
        <f t="shared" ref="J165" si="7">F165+H165</f>
        <v>0</v>
      </c>
      <c r="K165" s="411"/>
      <c r="L165" s="406" t="s">
        <v>35</v>
      </c>
      <c r="M165" s="407"/>
      <c r="N165" s="435"/>
      <c r="O165" s="18"/>
      <c r="P165" s="362" t="s">
        <v>147</v>
      </c>
      <c r="Q165" s="363"/>
      <c r="R165" s="364"/>
      <c r="S165" s="710"/>
      <c r="T165" s="565"/>
      <c r="U165" s="471" t="s">
        <v>144</v>
      </c>
      <c r="V165" s="565"/>
      <c r="W165" s="471" t="s">
        <v>145</v>
      </c>
      <c r="X165" s="471" t="s">
        <v>146</v>
      </c>
      <c r="Y165" s="565"/>
      <c r="Z165" s="565"/>
      <c r="AA165" s="471" t="s">
        <v>144</v>
      </c>
      <c r="AB165" s="565"/>
      <c r="AC165" s="359" t="s">
        <v>145</v>
      </c>
      <c r="AD165" s="207"/>
      <c r="AG165" s="182"/>
      <c r="BC165" s="1"/>
    </row>
    <row r="166" spans="1:57" ht="7.5" customHeight="1" x14ac:dyDescent="0.15">
      <c r="A166" s="4"/>
      <c r="B166" s="291"/>
      <c r="C166" s="293"/>
      <c r="D166" s="386"/>
      <c r="E166" s="387"/>
      <c r="F166" s="409"/>
      <c r="G166" s="290"/>
      <c r="H166" s="409"/>
      <c r="I166" s="290"/>
      <c r="J166" s="404"/>
      <c r="K166" s="412"/>
      <c r="L166" s="290"/>
      <c r="M166" s="409"/>
      <c r="N166" s="436"/>
      <c r="O166" s="18"/>
      <c r="P166" s="365"/>
      <c r="Q166" s="366"/>
      <c r="R166" s="367"/>
      <c r="S166" s="295"/>
      <c r="T166" s="296"/>
      <c r="U166" s="472"/>
      <c r="V166" s="296"/>
      <c r="W166" s="472"/>
      <c r="X166" s="472"/>
      <c r="Y166" s="296"/>
      <c r="Z166" s="296"/>
      <c r="AA166" s="472"/>
      <c r="AB166" s="296"/>
      <c r="AC166" s="566"/>
      <c r="AD166" s="207"/>
      <c r="AG166" s="182"/>
      <c r="BC166" s="1"/>
    </row>
    <row r="167" spans="1:57" ht="7.5" customHeight="1" x14ac:dyDescent="0.15">
      <c r="A167" s="4"/>
      <c r="B167" s="328" t="s">
        <v>45</v>
      </c>
      <c r="C167" s="329"/>
      <c r="D167" s="384"/>
      <c r="E167" s="385"/>
      <c r="F167" s="407"/>
      <c r="G167" s="406" t="s">
        <v>35</v>
      </c>
      <c r="H167" s="407"/>
      <c r="I167" s="406" t="s">
        <v>195</v>
      </c>
      <c r="J167" s="402">
        <f t="shared" ref="J167" si="8">F167+H167</f>
        <v>0</v>
      </c>
      <c r="K167" s="411"/>
      <c r="L167" s="406" t="s">
        <v>35</v>
      </c>
      <c r="M167" s="407"/>
      <c r="N167" s="435"/>
      <c r="O167" s="18"/>
      <c r="P167" s="368" t="s">
        <v>142</v>
      </c>
      <c r="Q167" s="369"/>
      <c r="R167" s="370"/>
      <c r="S167" s="711"/>
      <c r="T167" s="567"/>
      <c r="U167" s="369" t="s">
        <v>144</v>
      </c>
      <c r="V167" s="567"/>
      <c r="W167" s="369" t="s">
        <v>145</v>
      </c>
      <c r="X167" s="369" t="s">
        <v>146</v>
      </c>
      <c r="Y167" s="567"/>
      <c r="Z167" s="567"/>
      <c r="AA167" s="369" t="s">
        <v>144</v>
      </c>
      <c r="AB167" s="567"/>
      <c r="AC167" s="370" t="s">
        <v>145</v>
      </c>
      <c r="AD167" s="12"/>
      <c r="AG167" s="182"/>
      <c r="BC167" s="1"/>
    </row>
    <row r="168" spans="1:57" ht="7.5" customHeight="1" x14ac:dyDescent="0.15">
      <c r="A168" s="4"/>
      <c r="B168" s="291"/>
      <c r="C168" s="293"/>
      <c r="D168" s="386"/>
      <c r="E168" s="387"/>
      <c r="F168" s="409"/>
      <c r="G168" s="290"/>
      <c r="H168" s="409"/>
      <c r="I168" s="290"/>
      <c r="J168" s="404"/>
      <c r="K168" s="412"/>
      <c r="L168" s="290"/>
      <c r="M168" s="409"/>
      <c r="N168" s="436"/>
      <c r="O168" s="18"/>
      <c r="P168" s="365"/>
      <c r="Q168" s="366"/>
      <c r="R168" s="367"/>
      <c r="S168" s="712"/>
      <c r="T168" s="568"/>
      <c r="U168" s="366"/>
      <c r="V168" s="568"/>
      <c r="W168" s="366"/>
      <c r="X168" s="366"/>
      <c r="Y168" s="568"/>
      <c r="Z168" s="568"/>
      <c r="AA168" s="366"/>
      <c r="AB168" s="568"/>
      <c r="AC168" s="367"/>
      <c r="AD168" s="12"/>
      <c r="AG168" s="182"/>
      <c r="BC168" s="1"/>
    </row>
    <row r="169" spans="1:57" ht="7.5" customHeight="1" x14ac:dyDescent="0.15">
      <c r="A169" s="4"/>
      <c r="B169" s="328" t="s">
        <v>46</v>
      </c>
      <c r="C169" s="329"/>
      <c r="D169" s="384"/>
      <c r="E169" s="385"/>
      <c r="F169" s="407"/>
      <c r="G169" s="406" t="s">
        <v>195</v>
      </c>
      <c r="H169" s="407"/>
      <c r="I169" s="406" t="s">
        <v>195</v>
      </c>
      <c r="J169" s="402">
        <f t="shared" ref="J169" si="9">F169+H169</f>
        <v>0</v>
      </c>
      <c r="K169" s="411"/>
      <c r="L169" s="406" t="s">
        <v>35</v>
      </c>
      <c r="M169" s="407"/>
      <c r="N169" s="435"/>
      <c r="O169" s="18"/>
      <c r="P169" s="371" t="s">
        <v>143</v>
      </c>
      <c r="Q169" s="372"/>
      <c r="R169" s="373"/>
      <c r="S169" s="713"/>
      <c r="T169" s="573"/>
      <c r="U169" s="344" t="s">
        <v>144</v>
      </c>
      <c r="V169" s="569"/>
      <c r="W169" s="344" t="s">
        <v>145</v>
      </c>
      <c r="X169" s="344" t="s">
        <v>146</v>
      </c>
      <c r="Y169" s="573"/>
      <c r="Z169" s="573"/>
      <c r="AA169" s="344" t="s">
        <v>144</v>
      </c>
      <c r="AB169" s="569"/>
      <c r="AC169" s="571" t="s">
        <v>145</v>
      </c>
      <c r="AD169" s="12"/>
      <c r="AG169" s="182"/>
      <c r="BC169" s="1"/>
    </row>
    <row r="170" spans="1:57" ht="7.5" customHeight="1" x14ac:dyDescent="0.15">
      <c r="A170" s="4"/>
      <c r="B170" s="291"/>
      <c r="C170" s="293"/>
      <c r="D170" s="386"/>
      <c r="E170" s="387"/>
      <c r="F170" s="409"/>
      <c r="G170" s="290"/>
      <c r="H170" s="409"/>
      <c r="I170" s="290"/>
      <c r="J170" s="404"/>
      <c r="K170" s="412"/>
      <c r="L170" s="290"/>
      <c r="M170" s="408"/>
      <c r="N170" s="718"/>
      <c r="O170" s="18"/>
      <c r="P170" s="291"/>
      <c r="Q170" s="292"/>
      <c r="R170" s="293"/>
      <c r="S170" s="714"/>
      <c r="T170" s="574"/>
      <c r="U170" s="473"/>
      <c r="V170" s="570"/>
      <c r="W170" s="473"/>
      <c r="X170" s="473"/>
      <c r="Y170" s="574"/>
      <c r="Z170" s="574"/>
      <c r="AA170" s="473"/>
      <c r="AB170" s="570"/>
      <c r="AC170" s="572"/>
      <c r="AD170" s="12"/>
      <c r="AG170" s="182"/>
      <c r="BC170" s="1"/>
    </row>
    <row r="171" spans="1:57" ht="7.5" customHeight="1" x14ac:dyDescent="0.15">
      <c r="A171" s="4"/>
      <c r="B171" s="328" t="s">
        <v>47</v>
      </c>
      <c r="C171" s="329"/>
      <c r="D171" s="384"/>
      <c r="E171" s="385"/>
      <c r="F171" s="453">
        <f>SUM(F139:F170)</f>
        <v>0</v>
      </c>
      <c r="G171" s="406" t="s">
        <v>196</v>
      </c>
      <c r="H171" s="453">
        <f>SUM(H139:H170)</f>
        <v>0</v>
      </c>
      <c r="I171" s="406" t="s">
        <v>196</v>
      </c>
      <c r="J171" s="402">
        <f>F171+H171</f>
        <v>0</v>
      </c>
      <c r="K171" s="411"/>
      <c r="L171" s="413" t="s">
        <v>35</v>
      </c>
      <c r="M171" s="407"/>
      <c r="N171" s="704"/>
      <c r="O171" s="18"/>
      <c r="P171" s="18"/>
      <c r="Q171" s="18"/>
      <c r="R171" s="18"/>
      <c r="S171" s="463" t="s">
        <v>148</v>
      </c>
      <c r="T171" s="464"/>
      <c r="U171" s="464"/>
      <c r="V171" s="464"/>
      <c r="W171" s="465"/>
      <c r="X171" s="469"/>
      <c r="Y171" s="469"/>
      <c r="Z171" s="469"/>
      <c r="AA171" s="469"/>
      <c r="AB171" s="464" t="s">
        <v>149</v>
      </c>
      <c r="AC171" s="465"/>
      <c r="AD171" s="217"/>
      <c r="AE171" s="216"/>
      <c r="AF171" s="18"/>
      <c r="AG171" s="182"/>
      <c r="BC171" s="1"/>
    </row>
    <row r="172" spans="1:57" ht="7.5" customHeight="1" x14ac:dyDescent="0.15">
      <c r="A172" s="4"/>
      <c r="B172" s="291"/>
      <c r="C172" s="293"/>
      <c r="D172" s="386"/>
      <c r="E172" s="387"/>
      <c r="F172" s="288"/>
      <c r="G172" s="290"/>
      <c r="H172" s="288"/>
      <c r="I172" s="290"/>
      <c r="J172" s="404"/>
      <c r="K172" s="412"/>
      <c r="L172" s="289"/>
      <c r="M172" s="408"/>
      <c r="N172" s="705"/>
      <c r="O172" s="18"/>
      <c r="P172" s="18"/>
      <c r="Q172" s="18"/>
      <c r="R172" s="18"/>
      <c r="S172" s="466"/>
      <c r="T172" s="467"/>
      <c r="U172" s="467"/>
      <c r="V172" s="467"/>
      <c r="W172" s="468"/>
      <c r="X172" s="470"/>
      <c r="Y172" s="470"/>
      <c r="Z172" s="470"/>
      <c r="AA172" s="470"/>
      <c r="AB172" s="467"/>
      <c r="AC172" s="468"/>
      <c r="AD172" s="217"/>
      <c r="AE172" s="216"/>
      <c r="AF172" s="18"/>
      <c r="AG172" s="195"/>
      <c r="BC172" s="1"/>
    </row>
    <row r="173" spans="1:57" s="72" customFormat="1" ht="7.5" customHeight="1" x14ac:dyDescent="0.15">
      <c r="A173" s="68"/>
      <c r="B173" s="16"/>
      <c r="C173" s="16"/>
      <c r="D173" s="16"/>
      <c r="E173" s="16"/>
      <c r="F173" s="16"/>
      <c r="G173" s="69"/>
      <c r="H173" s="69"/>
      <c r="I173" s="16"/>
      <c r="J173" s="16"/>
      <c r="K173" s="16"/>
      <c r="L173" s="70"/>
      <c r="M173" s="70"/>
      <c r="N173" s="70"/>
      <c r="O173" s="70"/>
      <c r="P173" s="70"/>
      <c r="Q173" s="71"/>
      <c r="R173" s="71"/>
      <c r="S173" s="71"/>
      <c r="T173" s="71"/>
      <c r="U173" s="71"/>
      <c r="V173" s="71"/>
      <c r="W173" s="70"/>
      <c r="X173" s="70"/>
      <c r="Y173" s="70"/>
      <c r="Z173" s="71"/>
      <c r="AA173" s="71"/>
      <c r="AB173" s="70"/>
      <c r="AC173" s="12"/>
      <c r="AD173" s="12"/>
      <c r="AE173" s="12"/>
      <c r="AF173" s="49"/>
      <c r="AG173" s="195"/>
      <c r="AH173" s="195"/>
      <c r="AI173" s="195"/>
      <c r="AJ173" s="195"/>
      <c r="AK173" s="195"/>
      <c r="AL173" s="195"/>
      <c r="AM173" s="195"/>
      <c r="AN173" s="195"/>
      <c r="AO173" s="195"/>
      <c r="AP173" s="195"/>
      <c r="AQ173" s="195"/>
      <c r="AR173" s="195"/>
      <c r="AS173" s="195"/>
      <c r="AT173" s="195"/>
      <c r="AU173" s="195"/>
      <c r="AV173" s="195"/>
      <c r="AW173" s="195"/>
      <c r="AX173" s="195"/>
      <c r="AY173" s="195"/>
      <c r="AZ173" s="195"/>
      <c r="BA173" s="195"/>
    </row>
    <row r="174" spans="1:57" s="50" customFormat="1" ht="15" customHeight="1" x14ac:dyDescent="0.15">
      <c r="A174" s="48"/>
      <c r="B174" s="276" t="s">
        <v>240</v>
      </c>
      <c r="C174" s="276"/>
      <c r="D174" s="276"/>
      <c r="E174" s="276"/>
      <c r="F174" s="276"/>
      <c r="G174" s="276"/>
      <c r="H174" s="276"/>
      <c r="I174" s="276"/>
      <c r="J174" s="276"/>
      <c r="K174" s="276"/>
      <c r="L174" s="276"/>
      <c r="M174" s="276"/>
      <c r="N174" s="276"/>
      <c r="O174" s="276"/>
      <c r="P174" s="276"/>
      <c r="Q174" s="276"/>
      <c r="R174" s="276"/>
      <c r="S174" s="276"/>
      <c r="T174" s="276"/>
      <c r="U174" s="276"/>
      <c r="V174" s="276"/>
      <c r="W174" s="276"/>
      <c r="X174" s="276"/>
      <c r="Y174" s="276"/>
      <c r="Z174" s="276"/>
      <c r="AA174" s="276"/>
      <c r="AB174" s="276"/>
      <c r="AC174" s="276"/>
      <c r="AD174" s="218"/>
      <c r="AE174" s="12"/>
      <c r="AF174" s="12"/>
      <c r="AG174" s="180"/>
      <c r="AH174" s="180"/>
      <c r="AI174" s="180"/>
      <c r="AJ174" s="180"/>
      <c r="AK174" s="180"/>
      <c r="AL174" s="180"/>
      <c r="AM174" s="180"/>
      <c r="AN174" s="180"/>
      <c r="AO174" s="180"/>
      <c r="AP174" s="180"/>
      <c r="AQ174" s="180"/>
      <c r="AR174" s="180"/>
      <c r="AS174" s="180"/>
      <c r="AT174" s="180"/>
      <c r="AU174" s="180"/>
      <c r="AV174" s="180"/>
      <c r="AW174" s="180"/>
      <c r="AX174" s="180"/>
      <c r="AY174" s="180"/>
      <c r="AZ174" s="180"/>
      <c r="BA174" s="180"/>
      <c r="BB174" s="49"/>
    </row>
    <row r="175" spans="1:57" s="50" customFormat="1" ht="15" customHeight="1" x14ac:dyDescent="0.15">
      <c r="A175" s="48"/>
      <c r="B175" s="276"/>
      <c r="C175" s="276"/>
      <c r="D175" s="276"/>
      <c r="E175" s="276"/>
      <c r="F175" s="276"/>
      <c r="G175" s="276"/>
      <c r="H175" s="276"/>
      <c r="I175" s="276"/>
      <c r="J175" s="276"/>
      <c r="K175" s="276"/>
      <c r="L175" s="276"/>
      <c r="M175" s="276"/>
      <c r="N175" s="276"/>
      <c r="O175" s="276"/>
      <c r="P175" s="276"/>
      <c r="Q175" s="276"/>
      <c r="R175" s="276"/>
      <c r="S175" s="276"/>
      <c r="T175" s="276"/>
      <c r="U175" s="276"/>
      <c r="V175" s="276"/>
      <c r="W175" s="276"/>
      <c r="X175" s="276"/>
      <c r="Y175" s="276"/>
      <c r="Z175" s="276"/>
      <c r="AA175" s="276"/>
      <c r="AB175" s="276"/>
      <c r="AC175" s="276"/>
      <c r="AD175" s="218"/>
      <c r="AE175" s="12"/>
      <c r="AF175" s="12"/>
      <c r="AG175" s="180"/>
      <c r="AH175" s="180"/>
      <c r="AI175" s="180"/>
      <c r="AJ175" s="180"/>
      <c r="AK175" s="180"/>
      <c r="AL175" s="180"/>
      <c r="AM175" s="180"/>
      <c r="AN175" s="180"/>
      <c r="AO175" s="180"/>
      <c r="AP175" s="180"/>
      <c r="AQ175" s="180"/>
      <c r="AR175" s="180"/>
      <c r="AS175" s="180"/>
      <c r="AT175" s="180"/>
      <c r="AU175" s="180"/>
      <c r="AV175" s="180"/>
      <c r="AW175" s="180"/>
      <c r="AX175" s="180"/>
      <c r="AY175" s="180"/>
      <c r="AZ175" s="180"/>
      <c r="BA175" s="180"/>
      <c r="BB175" s="49"/>
    </row>
    <row r="176" spans="1:57" s="50" customFormat="1" ht="15" customHeight="1" x14ac:dyDescent="0.15">
      <c r="A176" s="48"/>
      <c r="B176" s="276"/>
      <c r="C176" s="276"/>
      <c r="D176" s="276"/>
      <c r="E176" s="276"/>
      <c r="F176" s="276"/>
      <c r="G176" s="276"/>
      <c r="H176" s="276"/>
      <c r="I176" s="276"/>
      <c r="J176" s="276"/>
      <c r="K176" s="276"/>
      <c r="L176" s="276"/>
      <c r="M176" s="276"/>
      <c r="N176" s="276"/>
      <c r="O176" s="276"/>
      <c r="P176" s="276"/>
      <c r="Q176" s="276"/>
      <c r="R176" s="276"/>
      <c r="S176" s="276"/>
      <c r="T176" s="276"/>
      <c r="U176" s="276"/>
      <c r="V176" s="276"/>
      <c r="W176" s="276"/>
      <c r="X176" s="276"/>
      <c r="Y176" s="276"/>
      <c r="Z176" s="276"/>
      <c r="AA176" s="276"/>
      <c r="AB176" s="276"/>
      <c r="AC176" s="276"/>
      <c r="AD176" s="218"/>
      <c r="AE176" s="12"/>
      <c r="AF176" s="12"/>
      <c r="AG176" s="180"/>
      <c r="AH176" s="180"/>
      <c r="AI176" s="180"/>
      <c r="AJ176" s="180"/>
      <c r="AK176" s="180"/>
      <c r="AL176" s="180"/>
      <c r="AM176" s="180"/>
      <c r="AN176" s="180"/>
      <c r="AO176" s="180"/>
      <c r="AP176" s="180"/>
      <c r="AQ176" s="180"/>
      <c r="AR176" s="180"/>
      <c r="AS176" s="180"/>
      <c r="AT176" s="180"/>
      <c r="AU176" s="180"/>
      <c r="AV176" s="180"/>
      <c r="AW176" s="180"/>
      <c r="AX176" s="180"/>
      <c r="AY176" s="180"/>
      <c r="AZ176" s="180"/>
      <c r="BA176" s="180"/>
      <c r="BB176" s="49"/>
    </row>
    <row r="177" spans="1:54" s="50" customFormat="1" ht="15" customHeight="1" x14ac:dyDescent="0.15">
      <c r="A177" s="48"/>
      <c r="B177" s="276"/>
      <c r="C177" s="276"/>
      <c r="D177" s="276"/>
      <c r="E177" s="276"/>
      <c r="F177" s="276"/>
      <c r="G177" s="276"/>
      <c r="H177" s="276"/>
      <c r="I177" s="276"/>
      <c r="J177" s="276"/>
      <c r="K177" s="276"/>
      <c r="L177" s="276"/>
      <c r="M177" s="276"/>
      <c r="N177" s="276"/>
      <c r="O177" s="276"/>
      <c r="P177" s="276"/>
      <c r="Q177" s="276"/>
      <c r="R177" s="276"/>
      <c r="S177" s="276"/>
      <c r="T177" s="276"/>
      <c r="U177" s="276"/>
      <c r="V177" s="276"/>
      <c r="W177" s="276"/>
      <c r="X177" s="276"/>
      <c r="Y177" s="276"/>
      <c r="Z177" s="276"/>
      <c r="AA177" s="276"/>
      <c r="AB177" s="276"/>
      <c r="AC177" s="276"/>
      <c r="AD177" s="218"/>
      <c r="AE177" s="12"/>
      <c r="AF177" s="12"/>
      <c r="AG177" s="180"/>
      <c r="AH177" s="180"/>
      <c r="AI177" s="180"/>
      <c r="AJ177" s="180"/>
      <c r="AK177" s="180"/>
      <c r="AL177" s="180"/>
      <c r="AM177" s="180"/>
      <c r="AN177" s="180"/>
      <c r="AO177" s="180"/>
      <c r="AP177" s="180"/>
      <c r="AQ177" s="180"/>
      <c r="AR177" s="180"/>
      <c r="AS177" s="180"/>
      <c r="AT177" s="180"/>
      <c r="AU177" s="180"/>
      <c r="AV177" s="180"/>
      <c r="AW177" s="180"/>
      <c r="AX177" s="180"/>
      <c r="AY177" s="180"/>
      <c r="AZ177" s="180"/>
      <c r="BA177" s="180"/>
      <c r="BB177" s="49"/>
    </row>
    <row r="178" spans="1:54" s="50" customFormat="1" ht="15" customHeight="1" x14ac:dyDescent="0.15">
      <c r="A178" s="48"/>
      <c r="B178" s="276"/>
      <c r="C178" s="276"/>
      <c r="D178" s="276"/>
      <c r="E178" s="276"/>
      <c r="F178" s="276"/>
      <c r="G178" s="276"/>
      <c r="H178" s="276"/>
      <c r="I178" s="276"/>
      <c r="J178" s="276"/>
      <c r="K178" s="276"/>
      <c r="L178" s="276"/>
      <c r="M178" s="276"/>
      <c r="N178" s="276"/>
      <c r="O178" s="276"/>
      <c r="P178" s="276"/>
      <c r="Q178" s="276"/>
      <c r="R178" s="276"/>
      <c r="S178" s="276"/>
      <c r="T178" s="276"/>
      <c r="U178" s="276"/>
      <c r="V178" s="276"/>
      <c r="W178" s="276"/>
      <c r="X178" s="276"/>
      <c r="Y178" s="276"/>
      <c r="Z178" s="276"/>
      <c r="AA178" s="276"/>
      <c r="AB178" s="276"/>
      <c r="AC178" s="276"/>
      <c r="AD178" s="218"/>
      <c r="AE178" s="12"/>
      <c r="AF178" s="12"/>
      <c r="AG178" s="180"/>
      <c r="AH178" s="180"/>
      <c r="AI178" s="180"/>
      <c r="AJ178" s="180"/>
      <c r="AK178" s="180"/>
      <c r="AL178" s="180"/>
      <c r="AM178" s="180"/>
      <c r="AN178" s="180"/>
      <c r="AO178" s="180"/>
      <c r="AP178" s="180"/>
      <c r="AQ178" s="180"/>
      <c r="AR178" s="180"/>
      <c r="AS178" s="180"/>
      <c r="AT178" s="180"/>
      <c r="AU178" s="180"/>
      <c r="AV178" s="180"/>
      <c r="AW178" s="180"/>
      <c r="AX178" s="180"/>
      <c r="AY178" s="180"/>
      <c r="AZ178" s="180"/>
      <c r="BA178" s="180"/>
      <c r="BB178" s="49"/>
    </row>
    <row r="179" spans="1:54" s="50" customFormat="1" ht="15" customHeight="1" x14ac:dyDescent="0.15">
      <c r="A179" s="4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218"/>
      <c r="AE179" s="12"/>
      <c r="AF179" s="12"/>
      <c r="AG179" s="178"/>
      <c r="AH179" s="180"/>
      <c r="AI179" s="180"/>
      <c r="AJ179" s="180"/>
      <c r="AK179" s="180"/>
      <c r="AL179" s="180"/>
      <c r="AM179" s="180"/>
      <c r="AN179" s="180"/>
      <c r="AO179" s="180"/>
      <c r="AP179" s="180"/>
      <c r="AQ179" s="180"/>
      <c r="AR179" s="180"/>
      <c r="AS179" s="180"/>
      <c r="AT179" s="180"/>
      <c r="AU179" s="180"/>
      <c r="AV179" s="180"/>
      <c r="AW179" s="180"/>
      <c r="AX179" s="180"/>
      <c r="AY179" s="180"/>
      <c r="AZ179" s="180"/>
      <c r="BA179" s="180"/>
      <c r="BB179" s="49"/>
    </row>
    <row r="180" spans="1:54" s="13" customFormat="1" ht="15" customHeight="1" x14ac:dyDescent="0.15">
      <c r="A180" s="11" t="s">
        <v>252</v>
      </c>
      <c r="B180" s="136"/>
      <c r="C180" s="38"/>
      <c r="D180" s="38"/>
      <c r="E180" s="38"/>
      <c r="F180" s="38"/>
      <c r="G180" s="38"/>
      <c r="H180" s="38"/>
      <c r="I180" s="225"/>
      <c r="J180" s="225"/>
      <c r="K180" s="225"/>
      <c r="L180" s="225"/>
      <c r="M180" s="225"/>
      <c r="N180" s="225"/>
      <c r="O180" s="225"/>
      <c r="P180" s="225"/>
      <c r="Q180" s="225"/>
      <c r="R180" s="9"/>
      <c r="S180" s="9"/>
      <c r="T180" s="9"/>
      <c r="U180" s="9"/>
      <c r="V180" s="10"/>
      <c r="W180" s="10"/>
      <c r="X180" s="10"/>
      <c r="Y180" s="10"/>
      <c r="Z180" s="10"/>
      <c r="AA180" s="10"/>
      <c r="AB180" s="10"/>
      <c r="AC180" s="10"/>
      <c r="AD180" s="10"/>
      <c r="AE180" s="226"/>
      <c r="AF180" s="226"/>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226"/>
    </row>
    <row r="181" spans="1:54" s="13" customFormat="1" ht="21" customHeight="1" x14ac:dyDescent="0.15">
      <c r="A181" s="11"/>
      <c r="B181" s="273" t="s">
        <v>223</v>
      </c>
      <c r="C181" s="274"/>
      <c r="D181" s="274"/>
      <c r="E181" s="274"/>
      <c r="F181" s="275"/>
      <c r="G181" s="457" t="s">
        <v>220</v>
      </c>
      <c r="H181" s="458"/>
      <c r="I181" s="458"/>
      <c r="J181" s="458"/>
      <c r="K181" s="458"/>
      <c r="L181" s="459"/>
      <c r="M181" s="457" t="s">
        <v>221</v>
      </c>
      <c r="N181" s="458"/>
      <c r="O181" s="458"/>
      <c r="P181" s="458"/>
      <c r="Q181" s="458"/>
      <c r="R181" s="458"/>
      <c r="S181" s="458"/>
      <c r="T181" s="458"/>
      <c r="U181" s="458"/>
      <c r="V181" s="458"/>
      <c r="W181" s="458"/>
      <c r="X181" s="458"/>
      <c r="Y181" s="458"/>
      <c r="Z181" s="458"/>
      <c r="AA181" s="458"/>
      <c r="AB181" s="458"/>
      <c r="AC181" s="459"/>
      <c r="AD181" s="55"/>
      <c r="AE181" s="54"/>
      <c r="AF181" s="17"/>
      <c r="AG181" s="186"/>
      <c r="AH181" s="186"/>
      <c r="AI181" s="186"/>
      <c r="AJ181" s="186"/>
      <c r="AK181" s="186"/>
      <c r="AL181" s="186"/>
      <c r="AM181" s="186"/>
      <c r="AN181" s="186"/>
      <c r="AO181" s="186"/>
      <c r="AP181" s="186"/>
      <c r="AQ181" s="185"/>
      <c r="AR181" s="185"/>
      <c r="AS181" s="185"/>
      <c r="AT181" s="185"/>
      <c r="AU181" s="185"/>
      <c r="AV181" s="185"/>
      <c r="AW181" s="185"/>
      <c r="AX181" s="185"/>
      <c r="AY181" s="185"/>
      <c r="AZ181" s="185"/>
      <c r="BA181" s="185"/>
      <c r="BB181" s="226"/>
    </row>
    <row r="182" spans="1:54" s="13" customFormat="1" ht="21" customHeight="1" x14ac:dyDescent="0.15">
      <c r="A182" s="11"/>
      <c r="B182" s="273" t="s">
        <v>235</v>
      </c>
      <c r="C182" s="274"/>
      <c r="D182" s="274"/>
      <c r="E182" s="274"/>
      <c r="F182" s="275"/>
      <c r="G182" s="286"/>
      <c r="H182" s="287"/>
      <c r="I182" s="287"/>
      <c r="J182" s="287"/>
      <c r="K182" s="271" t="s">
        <v>258</v>
      </c>
      <c r="L182" s="272"/>
      <c r="M182" s="460"/>
      <c r="N182" s="461"/>
      <c r="O182" s="461"/>
      <c r="P182" s="461"/>
      <c r="Q182" s="461"/>
      <c r="R182" s="461"/>
      <c r="S182" s="461"/>
      <c r="T182" s="461"/>
      <c r="U182" s="461"/>
      <c r="V182" s="461"/>
      <c r="W182" s="461"/>
      <c r="X182" s="461"/>
      <c r="Y182" s="461"/>
      <c r="Z182" s="461"/>
      <c r="AA182" s="461"/>
      <c r="AB182" s="461"/>
      <c r="AC182" s="462"/>
      <c r="AD182" s="55"/>
      <c r="AE182" s="54"/>
      <c r="AF182" s="17"/>
      <c r="AG182" s="186"/>
      <c r="AH182" s="186"/>
      <c r="AI182" s="186"/>
      <c r="AJ182" s="186"/>
      <c r="AK182" s="186"/>
      <c r="AL182" s="186"/>
      <c r="AM182" s="186"/>
      <c r="AN182" s="186"/>
      <c r="AO182" s="186"/>
      <c r="AP182" s="186"/>
      <c r="AQ182" s="185"/>
      <c r="AR182" s="185"/>
      <c r="AS182" s="185"/>
      <c r="AT182" s="185"/>
      <c r="AU182" s="185"/>
      <c r="AV182" s="185"/>
      <c r="AW182" s="185"/>
      <c r="AX182" s="185"/>
      <c r="AY182" s="185"/>
      <c r="AZ182" s="185"/>
      <c r="BA182" s="185"/>
      <c r="BB182" s="230"/>
    </row>
    <row r="183" spans="1:54" s="13" customFormat="1" ht="21" customHeight="1" x14ac:dyDescent="0.15">
      <c r="A183" s="11"/>
      <c r="B183" s="273" t="s">
        <v>237</v>
      </c>
      <c r="C183" s="274"/>
      <c r="D183" s="274"/>
      <c r="E183" s="274"/>
      <c r="F183" s="275"/>
      <c r="G183" s="286"/>
      <c r="H183" s="287"/>
      <c r="I183" s="287"/>
      <c r="J183" s="287"/>
      <c r="K183" s="271" t="s">
        <v>258</v>
      </c>
      <c r="L183" s="272"/>
      <c r="M183" s="253"/>
      <c r="N183" s="254"/>
      <c r="O183" s="254"/>
      <c r="P183" s="254"/>
      <c r="Q183" s="254"/>
      <c r="R183" s="254"/>
      <c r="S183" s="254"/>
      <c r="T183" s="254"/>
      <c r="U183" s="254"/>
      <c r="V183" s="254"/>
      <c r="W183" s="254"/>
      <c r="X183" s="254"/>
      <c r="Y183" s="254"/>
      <c r="Z183" s="254"/>
      <c r="AA183" s="254"/>
      <c r="AB183" s="254"/>
      <c r="AC183" s="255"/>
      <c r="AD183" s="55"/>
      <c r="AE183" s="54"/>
      <c r="AF183" s="17"/>
      <c r="AG183" s="186"/>
      <c r="AH183" s="186"/>
      <c r="AI183" s="186"/>
      <c r="AJ183" s="186"/>
      <c r="AK183" s="186"/>
      <c r="AL183" s="186"/>
      <c r="AM183" s="186"/>
      <c r="AN183" s="186"/>
      <c r="AO183" s="186"/>
      <c r="AP183" s="186"/>
      <c r="AQ183" s="185"/>
      <c r="AR183" s="185"/>
      <c r="AS183" s="185"/>
      <c r="AT183" s="185"/>
      <c r="AU183" s="185"/>
      <c r="AV183" s="185"/>
      <c r="AW183" s="185"/>
      <c r="AX183" s="185"/>
      <c r="AY183" s="185"/>
      <c r="AZ183" s="185"/>
      <c r="BA183" s="185"/>
      <c r="BB183" s="258"/>
    </row>
    <row r="184" spans="1:54" s="13" customFormat="1" ht="21" customHeight="1" x14ac:dyDescent="0.15">
      <c r="A184" s="11"/>
      <c r="B184" s="273" t="s">
        <v>236</v>
      </c>
      <c r="C184" s="274"/>
      <c r="D184" s="274"/>
      <c r="E184" s="274"/>
      <c r="F184" s="275"/>
      <c r="G184" s="286"/>
      <c r="H184" s="287"/>
      <c r="I184" s="287"/>
      <c r="J184" s="287"/>
      <c r="K184" s="271" t="s">
        <v>258</v>
      </c>
      <c r="L184" s="272"/>
      <c r="M184" s="460"/>
      <c r="N184" s="461"/>
      <c r="O184" s="461"/>
      <c r="P184" s="461"/>
      <c r="Q184" s="461"/>
      <c r="R184" s="461"/>
      <c r="S184" s="461"/>
      <c r="T184" s="461"/>
      <c r="U184" s="461"/>
      <c r="V184" s="461"/>
      <c r="W184" s="461"/>
      <c r="X184" s="461"/>
      <c r="Y184" s="461"/>
      <c r="Z184" s="461"/>
      <c r="AA184" s="461"/>
      <c r="AB184" s="461"/>
      <c r="AC184" s="462"/>
      <c r="AD184" s="55"/>
      <c r="AE184" s="54"/>
      <c r="AF184" s="17"/>
      <c r="AG184" s="186"/>
      <c r="AH184" s="186"/>
      <c r="AI184" s="186"/>
      <c r="AJ184" s="186"/>
      <c r="AK184" s="186"/>
      <c r="AL184" s="186"/>
      <c r="AM184" s="186"/>
      <c r="AN184" s="186"/>
      <c r="AO184" s="186"/>
      <c r="AP184" s="186"/>
      <c r="AQ184" s="185"/>
      <c r="AR184" s="185"/>
      <c r="AS184" s="185"/>
      <c r="AT184" s="185"/>
      <c r="AU184" s="185"/>
      <c r="AV184" s="185"/>
      <c r="AW184" s="185"/>
      <c r="AX184" s="185"/>
      <c r="AY184" s="185"/>
      <c r="AZ184" s="185"/>
      <c r="BA184" s="185"/>
      <c r="BB184" s="236"/>
    </row>
    <row r="185" spans="1:54" s="13" customFormat="1" ht="21" customHeight="1" x14ac:dyDescent="0.15">
      <c r="A185" s="11"/>
      <c r="B185" s="273" t="s">
        <v>238</v>
      </c>
      <c r="C185" s="274"/>
      <c r="D185" s="274"/>
      <c r="E185" s="274"/>
      <c r="F185" s="275"/>
      <c r="G185" s="286"/>
      <c r="H185" s="287"/>
      <c r="I185" s="287"/>
      <c r="J185" s="287"/>
      <c r="K185" s="271" t="s">
        <v>258</v>
      </c>
      <c r="L185" s="272"/>
      <c r="M185" s="460"/>
      <c r="N185" s="461"/>
      <c r="O185" s="461"/>
      <c r="P185" s="461"/>
      <c r="Q185" s="461"/>
      <c r="R185" s="461"/>
      <c r="S185" s="461"/>
      <c r="T185" s="461"/>
      <c r="U185" s="461"/>
      <c r="V185" s="461"/>
      <c r="W185" s="461"/>
      <c r="X185" s="461"/>
      <c r="Y185" s="461"/>
      <c r="Z185" s="461"/>
      <c r="AA185" s="461"/>
      <c r="AB185" s="461"/>
      <c r="AC185" s="462"/>
      <c r="AD185" s="55"/>
      <c r="AE185" s="54"/>
      <c r="AF185" s="17"/>
      <c r="AG185" s="186"/>
      <c r="AH185" s="186"/>
      <c r="AI185" s="186"/>
      <c r="AJ185" s="186"/>
      <c r="AK185" s="186"/>
      <c r="AL185" s="186"/>
      <c r="AM185" s="186"/>
      <c r="AN185" s="186"/>
      <c r="AO185" s="186"/>
      <c r="AP185" s="186"/>
      <c r="AQ185" s="185"/>
      <c r="AR185" s="185"/>
      <c r="AS185" s="185"/>
      <c r="AT185" s="185"/>
      <c r="AU185" s="185"/>
      <c r="AV185" s="185"/>
      <c r="AW185" s="185"/>
      <c r="AX185" s="185"/>
      <c r="AY185" s="185"/>
      <c r="AZ185" s="185"/>
      <c r="BA185" s="185"/>
      <c r="BB185" s="230"/>
    </row>
    <row r="186" spans="1:54" s="13" customFormat="1" ht="21" customHeight="1" x14ac:dyDescent="0.15">
      <c r="A186" s="11"/>
      <c r="B186" s="273" t="s">
        <v>239</v>
      </c>
      <c r="C186" s="274"/>
      <c r="D186" s="274"/>
      <c r="E186" s="274"/>
      <c r="F186" s="275"/>
      <c r="G186" s="286"/>
      <c r="H186" s="287"/>
      <c r="I186" s="287"/>
      <c r="J186" s="287"/>
      <c r="K186" s="271" t="s">
        <v>258</v>
      </c>
      <c r="L186" s="272"/>
      <c r="M186" s="460"/>
      <c r="N186" s="461"/>
      <c r="O186" s="461"/>
      <c r="P186" s="461"/>
      <c r="Q186" s="461"/>
      <c r="R186" s="461"/>
      <c r="S186" s="461"/>
      <c r="T186" s="461"/>
      <c r="U186" s="461"/>
      <c r="V186" s="461"/>
      <c r="W186" s="461"/>
      <c r="X186" s="461"/>
      <c r="Y186" s="461"/>
      <c r="Z186" s="461"/>
      <c r="AA186" s="461"/>
      <c r="AB186" s="461"/>
      <c r="AC186" s="462"/>
      <c r="AD186" s="55"/>
      <c r="AE186" s="54"/>
      <c r="AF186" s="17"/>
      <c r="AG186" s="186"/>
      <c r="AH186" s="186"/>
      <c r="AI186" s="186"/>
      <c r="AJ186" s="186"/>
      <c r="AK186" s="186"/>
      <c r="AL186" s="186"/>
      <c r="AM186" s="186"/>
      <c r="AN186" s="186"/>
      <c r="AO186" s="186"/>
      <c r="AP186" s="186"/>
      <c r="AQ186" s="185"/>
      <c r="AR186" s="185"/>
      <c r="AS186" s="185"/>
      <c r="AT186" s="185"/>
      <c r="AU186" s="185"/>
      <c r="AV186" s="185"/>
      <c r="AW186" s="185"/>
      <c r="AX186" s="185"/>
      <c r="AY186" s="185"/>
      <c r="AZ186" s="185"/>
      <c r="BA186" s="185"/>
      <c r="BB186" s="230"/>
    </row>
    <row r="187" spans="1:54" s="13" customFormat="1" ht="21" customHeight="1" x14ac:dyDescent="0.15">
      <c r="A187" s="11"/>
      <c r="B187" s="273" t="s">
        <v>222</v>
      </c>
      <c r="C187" s="274"/>
      <c r="D187" s="274"/>
      <c r="E187" s="274"/>
      <c r="F187" s="275"/>
      <c r="G187" s="286"/>
      <c r="H187" s="287"/>
      <c r="I187" s="287"/>
      <c r="J187" s="287"/>
      <c r="K187" s="271" t="s">
        <v>258</v>
      </c>
      <c r="L187" s="272"/>
      <c r="M187" s="460"/>
      <c r="N187" s="461"/>
      <c r="O187" s="461"/>
      <c r="P187" s="461"/>
      <c r="Q187" s="461"/>
      <c r="R187" s="461"/>
      <c r="S187" s="461"/>
      <c r="T187" s="461"/>
      <c r="U187" s="461"/>
      <c r="V187" s="461"/>
      <c r="W187" s="461"/>
      <c r="X187" s="461"/>
      <c r="Y187" s="461"/>
      <c r="Z187" s="461"/>
      <c r="AA187" s="461"/>
      <c r="AB187" s="461"/>
      <c r="AC187" s="462"/>
      <c r="AD187" s="55"/>
      <c r="AE187" s="54"/>
      <c r="AF187" s="17"/>
      <c r="AG187" s="186"/>
      <c r="AH187" s="186"/>
      <c r="AI187" s="186"/>
      <c r="AJ187" s="186"/>
      <c r="AK187" s="186"/>
      <c r="AL187" s="186"/>
      <c r="AM187" s="186"/>
      <c r="AN187" s="186"/>
      <c r="AO187" s="186"/>
      <c r="AP187" s="186"/>
      <c r="AQ187" s="185"/>
      <c r="AR187" s="185"/>
      <c r="AS187" s="185"/>
      <c r="AT187" s="185"/>
      <c r="AU187" s="185"/>
      <c r="AV187" s="185"/>
      <c r="AW187" s="185"/>
      <c r="AX187" s="185"/>
      <c r="AY187" s="185"/>
      <c r="AZ187" s="185"/>
      <c r="BA187" s="185"/>
      <c r="BB187" s="230"/>
    </row>
    <row r="188" spans="1:54" s="13" customFormat="1" ht="15.75" customHeight="1" x14ac:dyDescent="0.15">
      <c r="A188" s="11"/>
      <c r="B188" s="229"/>
      <c r="C188" s="229"/>
      <c r="D188" s="229"/>
      <c r="E188" s="229"/>
      <c r="F188" s="229"/>
      <c r="G188" s="231"/>
      <c r="H188" s="231"/>
      <c r="I188" s="231"/>
      <c r="J188" s="231"/>
      <c r="K188" s="231"/>
      <c r="L188" s="231"/>
      <c r="M188" s="231"/>
      <c r="N188" s="231"/>
      <c r="O188" s="231"/>
      <c r="P188" s="231"/>
      <c r="Q188" s="231"/>
      <c r="R188" s="231"/>
      <c r="S188" s="231"/>
      <c r="T188" s="231"/>
      <c r="U188" s="231"/>
      <c r="V188" s="231"/>
      <c r="W188" s="231"/>
      <c r="X188" s="231"/>
      <c r="Y188" s="231"/>
      <c r="Z188" s="231"/>
      <c r="AA188" s="231"/>
      <c r="AB188" s="231"/>
      <c r="AC188" s="231"/>
      <c r="AD188" s="55"/>
      <c r="AE188" s="54"/>
      <c r="AF188" s="54"/>
      <c r="AG188" s="233"/>
      <c r="AH188" s="233"/>
      <c r="AI188" s="233"/>
      <c r="AJ188" s="233"/>
      <c r="AK188" s="233"/>
      <c r="AL188" s="233"/>
      <c r="AM188" s="233"/>
      <c r="AN188" s="233"/>
      <c r="AO188" s="233"/>
      <c r="AP188" s="233"/>
      <c r="AQ188" s="185"/>
      <c r="AR188" s="185"/>
      <c r="AS188" s="185"/>
      <c r="AT188" s="185"/>
      <c r="AU188" s="185"/>
      <c r="AV188" s="185"/>
      <c r="AW188" s="185"/>
      <c r="AX188" s="185"/>
      <c r="AY188" s="185"/>
      <c r="AZ188" s="185"/>
      <c r="BA188" s="185"/>
      <c r="BB188" s="230"/>
    </row>
    <row r="189" spans="1:54" ht="15" customHeight="1" x14ac:dyDescent="0.15">
      <c r="A189" s="150" t="s">
        <v>253</v>
      </c>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216"/>
      <c r="AF189" s="149"/>
      <c r="BB189" s="151"/>
    </row>
    <row r="190" spans="1:54" ht="15" customHeight="1" x14ac:dyDescent="0.15">
      <c r="A190" s="150"/>
      <c r="B190" s="333" t="s">
        <v>190</v>
      </c>
      <c r="C190" s="334"/>
      <c r="D190" s="334"/>
      <c r="E190" s="454"/>
      <c r="F190" s="477"/>
      <c r="G190" s="477"/>
      <c r="H190" s="477"/>
      <c r="I190" s="477"/>
      <c r="J190" s="477"/>
      <c r="K190" s="477"/>
      <c r="L190" s="477"/>
      <c r="M190" s="477"/>
      <c r="N190" s="477"/>
      <c r="O190" s="477"/>
      <c r="P190" s="477"/>
      <c r="Q190" s="477"/>
      <c r="R190" s="477"/>
      <c r="S190" s="477"/>
      <c r="T190" s="477"/>
      <c r="U190" s="477"/>
      <c r="V190" s="477"/>
      <c r="W190" s="477"/>
      <c r="X190" s="477"/>
      <c r="Y190" s="477"/>
      <c r="Z190" s="477"/>
      <c r="AA190" s="477"/>
      <c r="AB190" s="477"/>
      <c r="AC190" s="478"/>
      <c r="AD190" s="219"/>
      <c r="AF190" s="149"/>
      <c r="BB190" s="151"/>
    </row>
    <row r="191" spans="1:54" ht="15" customHeight="1" x14ac:dyDescent="0.15">
      <c r="A191" s="150"/>
      <c r="B191" s="345" t="s">
        <v>191</v>
      </c>
      <c r="C191" s="455"/>
      <c r="D191" s="455"/>
      <c r="E191" s="456"/>
      <c r="F191" s="479"/>
      <c r="G191" s="477"/>
      <c r="H191" s="477"/>
      <c r="I191" s="477"/>
      <c r="J191" s="477"/>
      <c r="K191" s="477"/>
      <c r="L191" s="477"/>
      <c r="M191" s="477"/>
      <c r="N191" s="477"/>
      <c r="O191" s="478"/>
      <c r="P191" s="333" t="s">
        <v>192</v>
      </c>
      <c r="Q191" s="334"/>
      <c r="R191" s="334"/>
      <c r="S191" s="454"/>
      <c r="T191" s="479"/>
      <c r="U191" s="477"/>
      <c r="V191" s="477"/>
      <c r="W191" s="477"/>
      <c r="X191" s="477"/>
      <c r="Y191" s="477"/>
      <c r="Z191" s="477"/>
      <c r="AA191" s="477"/>
      <c r="AB191" s="477"/>
      <c r="AC191" s="478"/>
      <c r="AD191" s="219"/>
      <c r="AF191" s="149"/>
      <c r="BB191" s="151"/>
    </row>
    <row r="192" spans="1:54" ht="15" customHeight="1" x14ac:dyDescent="0.15">
      <c r="A192" s="150"/>
      <c r="B192" s="474" t="s">
        <v>189</v>
      </c>
      <c r="C192" s="475"/>
      <c r="D192" s="475"/>
      <c r="E192" s="476"/>
      <c r="F192" s="479"/>
      <c r="G192" s="477"/>
      <c r="H192" s="477"/>
      <c r="I192" s="477"/>
      <c r="J192" s="477"/>
      <c r="K192" s="477"/>
      <c r="L192" s="477"/>
      <c r="M192" s="477"/>
      <c r="N192" s="477"/>
      <c r="O192" s="477"/>
      <c r="P192" s="477"/>
      <c r="Q192" s="477"/>
      <c r="R192" s="477"/>
      <c r="S192" s="477"/>
      <c r="T192" s="477"/>
      <c r="U192" s="477"/>
      <c r="V192" s="477"/>
      <c r="W192" s="477"/>
      <c r="X192" s="477"/>
      <c r="Y192" s="477"/>
      <c r="Z192" s="477"/>
      <c r="AA192" s="477"/>
      <c r="AB192" s="477"/>
      <c r="AC192" s="478"/>
      <c r="AD192" s="219"/>
      <c r="AF192" s="149"/>
      <c r="AG192" s="179"/>
      <c r="BB192" s="151"/>
    </row>
    <row r="193" spans="1:54" ht="8.25" customHeight="1" x14ac:dyDescent="0.15">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48"/>
      <c r="AE193" s="242"/>
      <c r="AF193" s="223"/>
      <c r="BB193" s="223"/>
    </row>
    <row r="194" spans="1:54" ht="15" customHeight="1" x14ac:dyDescent="0.15">
      <c r="A194" s="241" t="s">
        <v>234</v>
      </c>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216"/>
      <c r="AE194" s="13"/>
      <c r="AF194"/>
      <c r="AG194" s="179"/>
      <c r="AH194" s="179"/>
    </row>
    <row r="195" spans="1:54" ht="12.6" customHeight="1"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8"/>
    </row>
    <row r="196" spans="1:54" ht="12.6" customHeight="1"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8"/>
    </row>
    <row r="197" spans="1:54" ht="12.6" customHeight="1"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8"/>
    </row>
    <row r="198" spans="1:54" ht="12.6" customHeight="1"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8"/>
    </row>
    <row r="199" spans="1:54" ht="12.6" customHeight="1"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8"/>
    </row>
    <row r="200" spans="1:54" ht="12.6" customHeight="1"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8"/>
    </row>
    <row r="201" spans="1:54" ht="12.6" customHeight="1"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8"/>
    </row>
    <row r="202" spans="1:54" ht="12.6" customHeight="1"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8"/>
    </row>
    <row r="203" spans="1:54" ht="12.6" customHeight="1"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8"/>
    </row>
    <row r="204" spans="1:54" ht="12.6" customHeight="1"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8"/>
    </row>
    <row r="205" spans="1:54" ht="12.6" customHeight="1"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8"/>
    </row>
    <row r="206" spans="1:54" ht="12.6" customHeight="1"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8"/>
    </row>
    <row r="207" spans="1:54" ht="12.6" customHeight="1"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8"/>
    </row>
    <row r="208" spans="1:54" ht="12.6" customHeight="1"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8"/>
    </row>
    <row r="209" spans="1:30" ht="12.6" customHeight="1"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8"/>
    </row>
    <row r="210" spans="1:30" ht="12.6" customHeight="1"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8"/>
    </row>
    <row r="211" spans="1:30" ht="12.6" customHeight="1"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8"/>
    </row>
    <row r="212" spans="1:30" ht="12.6" customHeight="1"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8"/>
    </row>
    <row r="213" spans="1:30" ht="12.6" customHeight="1"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8"/>
    </row>
    <row r="214" spans="1:30" ht="12.6" customHeight="1"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8"/>
    </row>
    <row r="215" spans="1:30" ht="12.6" customHeight="1"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8"/>
    </row>
    <row r="216" spans="1:30" ht="12.6" customHeight="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8"/>
    </row>
    <row r="217" spans="1:30" ht="12.6" customHeight="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8"/>
    </row>
    <row r="218" spans="1:30" ht="12.6" customHeight="1"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8"/>
    </row>
    <row r="219" spans="1:30" ht="12.6" customHeight="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8"/>
    </row>
    <row r="220" spans="1:30" ht="12.6"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8"/>
    </row>
    <row r="221" spans="1:30" ht="12.6" customHeight="1"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8"/>
    </row>
    <row r="222" spans="1:30" ht="12.6" customHeight="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8"/>
    </row>
    <row r="223" spans="1:30" ht="12.6" customHeight="1"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8"/>
    </row>
    <row r="224" spans="1:30" ht="12.6" customHeight="1"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8"/>
    </row>
    <row r="225" spans="1:30" ht="12.6" customHeight="1"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8"/>
    </row>
    <row r="226" spans="1:30" ht="12.6" customHeight="1"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8"/>
    </row>
    <row r="227" spans="1:30" ht="12.6" customHeight="1"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8"/>
    </row>
    <row r="228" spans="1:30" ht="12.6" customHeight="1"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8"/>
    </row>
    <row r="229" spans="1:30" ht="12.6" customHeight="1"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8"/>
    </row>
    <row r="230" spans="1:30" ht="12.6" customHeight="1"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8"/>
    </row>
    <row r="231" spans="1:30"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8"/>
    </row>
    <row r="232" spans="1:30"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8"/>
    </row>
    <row r="233" spans="1:30"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8"/>
    </row>
    <row r="234" spans="1:30"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8"/>
    </row>
    <row r="235" spans="1:30"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8"/>
    </row>
    <row r="236" spans="1:30"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8"/>
    </row>
    <row r="237" spans="1:30"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8"/>
    </row>
    <row r="238" spans="1:30"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8"/>
    </row>
    <row r="239" spans="1:30"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8"/>
    </row>
    <row r="240" spans="1:30"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8"/>
    </row>
    <row r="241" spans="1:30"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8"/>
    </row>
    <row r="242" spans="1:30"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8"/>
    </row>
    <row r="243" spans="1:30" x14ac:dyDescent="0.1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8"/>
    </row>
    <row r="244" spans="1:30" x14ac:dyDescent="0.1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8"/>
    </row>
    <row r="245" spans="1:30" x14ac:dyDescent="0.1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8"/>
    </row>
    <row r="246" spans="1:30" x14ac:dyDescent="0.1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8"/>
    </row>
    <row r="247" spans="1:30" x14ac:dyDescent="0.1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8"/>
    </row>
    <row r="248" spans="1:30"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8"/>
    </row>
    <row r="249" spans="1:30" x14ac:dyDescent="0.1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8"/>
    </row>
    <row r="250" spans="1:30" x14ac:dyDescent="0.1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8"/>
    </row>
    <row r="251" spans="1:30" x14ac:dyDescent="0.1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8"/>
    </row>
  </sheetData>
  <mergeCells count="515">
    <mergeCell ref="T151:U152"/>
    <mergeCell ref="B184:F184"/>
    <mergeCell ref="M184:AC184"/>
    <mergeCell ref="B128:AC128"/>
    <mergeCell ref="B117:AC117"/>
    <mergeCell ref="B120:AC120"/>
    <mergeCell ref="B123:AC123"/>
    <mergeCell ref="AA153:AA154"/>
    <mergeCell ref="AA149:AA152"/>
    <mergeCell ref="AA141:AA142"/>
    <mergeCell ref="AA147:AA148"/>
    <mergeCell ref="AA143:AA146"/>
    <mergeCell ref="B118:F119"/>
    <mergeCell ref="G118:H119"/>
    <mergeCell ref="I118:N119"/>
    <mergeCell ref="O118:U119"/>
    <mergeCell ref="V118:AC119"/>
    <mergeCell ref="D143:E154"/>
    <mergeCell ref="B143:C154"/>
    <mergeCell ref="J143:K154"/>
    <mergeCell ref="L143:L154"/>
    <mergeCell ref="V151:V152"/>
    <mergeCell ref="V153:V154"/>
    <mergeCell ref="V147:V148"/>
    <mergeCell ref="Q147:R148"/>
    <mergeCell ref="M185:AC185"/>
    <mergeCell ref="M186:AC186"/>
    <mergeCell ref="M187:AC187"/>
    <mergeCell ref="Y143:Z146"/>
    <mergeCell ref="Y161:Z162"/>
    <mergeCell ref="AA161:AA162"/>
    <mergeCell ref="O161:X162"/>
    <mergeCell ref="O155:X156"/>
    <mergeCell ref="O157:X158"/>
    <mergeCell ref="O159:X160"/>
    <mergeCell ref="Y155:Z156"/>
    <mergeCell ref="AA155:AA156"/>
    <mergeCell ref="Y157:Z158"/>
    <mergeCell ref="AA157:AA158"/>
    <mergeCell ref="Y159:Z160"/>
    <mergeCell ref="AA159:AA160"/>
    <mergeCell ref="Y149:Z152"/>
    <mergeCell ref="Y147:Z148"/>
    <mergeCell ref="Y153:Z154"/>
    <mergeCell ref="O147:P148"/>
    <mergeCell ref="O149:P150"/>
    <mergeCell ref="O151:P152"/>
    <mergeCell ref="T149:U150"/>
    <mergeCell ref="W89:Y89"/>
    <mergeCell ref="R90:T90"/>
    <mergeCell ref="L90:O90"/>
    <mergeCell ref="T92:U92"/>
    <mergeCell ref="S93:T93"/>
    <mergeCell ref="B161:C162"/>
    <mergeCell ref="D161:E162"/>
    <mergeCell ref="F161:F162"/>
    <mergeCell ref="G161:G162"/>
    <mergeCell ref="H161:H162"/>
    <mergeCell ref="M161:N162"/>
    <mergeCell ref="B159:C160"/>
    <mergeCell ref="D159:E160"/>
    <mergeCell ref="F159:F160"/>
    <mergeCell ref="G159:G160"/>
    <mergeCell ref="M159:N160"/>
    <mergeCell ref="W147:X148"/>
    <mergeCell ref="W149:X150"/>
    <mergeCell ref="V149:V150"/>
    <mergeCell ref="D157:E158"/>
    <mergeCell ref="F157:F158"/>
    <mergeCell ref="G157:G158"/>
    <mergeCell ref="H157:H158"/>
    <mergeCell ref="I157:I158"/>
    <mergeCell ref="Y141:Z142"/>
    <mergeCell ref="W93:Y93"/>
    <mergeCell ref="T138:V138"/>
    <mergeCell ref="T139:V140"/>
    <mergeCell ref="T141:U142"/>
    <mergeCell ref="T143:U144"/>
    <mergeCell ref="V141:V142"/>
    <mergeCell ref="V143:V144"/>
    <mergeCell ref="Y139:AA140"/>
    <mergeCell ref="Y137:AA138"/>
    <mergeCell ref="P132:AC132"/>
    <mergeCell ref="W97:Y97"/>
    <mergeCell ref="W96:Y96"/>
    <mergeCell ref="R96:T96"/>
    <mergeCell ref="R97:T97"/>
    <mergeCell ref="M171:N172"/>
    <mergeCell ref="T153:U154"/>
    <mergeCell ref="S147:S148"/>
    <mergeCell ref="Q138:S138"/>
    <mergeCell ref="M165:N166"/>
    <mergeCell ref="M139:N140"/>
    <mergeCell ref="S153:S154"/>
    <mergeCell ref="M167:N168"/>
    <mergeCell ref="Q153:R154"/>
    <mergeCell ref="M137:N138"/>
    <mergeCell ref="S149:S150"/>
    <mergeCell ref="P163:X164"/>
    <mergeCell ref="S165:T166"/>
    <mergeCell ref="S167:T168"/>
    <mergeCell ref="S169:T170"/>
    <mergeCell ref="U165:U166"/>
    <mergeCell ref="U167:U168"/>
    <mergeCell ref="O137:V137"/>
    <mergeCell ref="O143:P144"/>
    <mergeCell ref="W165:W166"/>
    <mergeCell ref="M169:N170"/>
    <mergeCell ref="M157:N158"/>
    <mergeCell ref="T147:U148"/>
    <mergeCell ref="Q149:R150"/>
    <mergeCell ref="Q139:S140"/>
    <mergeCell ref="V145:V146"/>
    <mergeCell ref="T145:U146"/>
    <mergeCell ref="B7:E7"/>
    <mergeCell ref="F7:AC7"/>
    <mergeCell ref="B8:E13"/>
    <mergeCell ref="AH12:AJ12"/>
    <mergeCell ref="AL12:AN12"/>
    <mergeCell ref="A2:AC3"/>
    <mergeCell ref="B6:E6"/>
    <mergeCell ref="F6:AC6"/>
    <mergeCell ref="R12:U12"/>
    <mergeCell ref="J12:K12"/>
    <mergeCell ref="M12:N12"/>
    <mergeCell ref="P12:Q12"/>
    <mergeCell ref="V12:W12"/>
    <mergeCell ref="F12:I12"/>
    <mergeCell ref="F13:I13"/>
    <mergeCell ref="F11:I11"/>
    <mergeCell ref="J11:AC11"/>
    <mergeCell ref="F9:H10"/>
    <mergeCell ref="K9:N10"/>
    <mergeCell ref="P129:V129"/>
    <mergeCell ref="I116:N116"/>
    <mergeCell ref="L92:R92"/>
    <mergeCell ref="F91:H92"/>
    <mergeCell ref="F87:H87"/>
    <mergeCell ref="Q9:AC10"/>
    <mergeCell ref="F8:H8"/>
    <mergeCell ref="I8:J8"/>
    <mergeCell ref="B34:E34"/>
    <mergeCell ref="B53:E53"/>
    <mergeCell ref="B54:E54"/>
    <mergeCell ref="B43:E50"/>
    <mergeCell ref="I43:J43"/>
    <mergeCell ref="I44:J50"/>
    <mergeCell ref="J53:K54"/>
    <mergeCell ref="L8:M8"/>
    <mergeCell ref="F47:H48"/>
    <mergeCell ref="F43:H43"/>
    <mergeCell ref="B32:F33"/>
    <mergeCell ref="B15:E16"/>
    <mergeCell ref="F15:I16"/>
    <mergeCell ref="V15:AC15"/>
    <mergeCell ref="R16:U16"/>
    <mergeCell ref="Y12:Z12"/>
    <mergeCell ref="AB12:AC12"/>
    <mergeCell ref="R14:U14"/>
    <mergeCell ref="L91:V91"/>
    <mergeCell ref="B55:E55"/>
    <mergeCell ref="B78:E78"/>
    <mergeCell ref="B79:E79"/>
    <mergeCell ref="B81:E81"/>
    <mergeCell ref="F66:H66"/>
    <mergeCell ref="F67:H67"/>
    <mergeCell ref="F68:H68"/>
    <mergeCell ref="F69:H69"/>
    <mergeCell ref="F70:H70"/>
    <mergeCell ref="F64:H64"/>
    <mergeCell ref="B70:E70"/>
    <mergeCell ref="F61:H61"/>
    <mergeCell ref="B62:K63"/>
    <mergeCell ref="B61:E61"/>
    <mergeCell ref="B64:E64"/>
    <mergeCell ref="F88:G90"/>
    <mergeCell ref="H88:H90"/>
    <mergeCell ref="N88:U88"/>
    <mergeCell ref="N89:U89"/>
    <mergeCell ref="B56:E56"/>
    <mergeCell ref="B82:E82"/>
    <mergeCell ref="F82:H82"/>
    <mergeCell ref="J71:K72"/>
    <mergeCell ref="B71:E71"/>
    <mergeCell ref="B25:F25"/>
    <mergeCell ref="B26:F26"/>
    <mergeCell ref="B17:E17"/>
    <mergeCell ref="G25:AC25"/>
    <mergeCell ref="G26:AC26"/>
    <mergeCell ref="L46:V46"/>
    <mergeCell ref="X46:Z46"/>
    <mergeCell ref="AA45:AB45"/>
    <mergeCell ref="AA46:AB46"/>
    <mergeCell ref="K43:AC43"/>
    <mergeCell ref="Y44:AA44"/>
    <mergeCell ref="R44:W44"/>
    <mergeCell ref="L45:V45"/>
    <mergeCell ref="R17:U17"/>
    <mergeCell ref="V22:W22"/>
    <mergeCell ref="Y22:Z22"/>
    <mergeCell ref="F77:H77"/>
    <mergeCell ref="B129:H129"/>
    <mergeCell ref="B116:F116"/>
    <mergeCell ref="G116:H116"/>
    <mergeCell ref="B157:C158"/>
    <mergeCell ref="B65:E65"/>
    <mergeCell ref="B66:E66"/>
    <mergeCell ref="B67:E67"/>
    <mergeCell ref="B68:E68"/>
    <mergeCell ref="B69:E69"/>
    <mergeCell ref="B87:E98"/>
    <mergeCell ref="F93:G98"/>
    <mergeCell ref="H93:H98"/>
    <mergeCell ref="H167:H168"/>
    <mergeCell ref="F167:F168"/>
    <mergeCell ref="G167:G168"/>
    <mergeCell ref="D167:E168"/>
    <mergeCell ref="D169:E170"/>
    <mergeCell ref="M155:N156"/>
    <mergeCell ref="M163:N164"/>
    <mergeCell ref="L78:AC81"/>
    <mergeCell ref="O153:P154"/>
    <mergeCell ref="W137:X138"/>
    <mergeCell ref="W139:X140"/>
    <mergeCell ref="W141:X142"/>
    <mergeCell ref="W143:X144"/>
    <mergeCell ref="W145:X146"/>
    <mergeCell ref="D155:E156"/>
    <mergeCell ref="W151:X152"/>
    <mergeCell ref="Q151:R152"/>
    <mergeCell ref="S151:S152"/>
    <mergeCell ref="J137:L138"/>
    <mergeCell ref="L139:L140"/>
    <mergeCell ref="O141:P142"/>
    <mergeCell ref="O139:P140"/>
    <mergeCell ref="O138:P138"/>
    <mergeCell ref="O145:P146"/>
    <mergeCell ref="F56:H56"/>
    <mergeCell ref="F60:H60"/>
    <mergeCell ref="F65:H65"/>
    <mergeCell ref="L47:T47"/>
    <mergeCell ref="J59:K61"/>
    <mergeCell ref="I171:I172"/>
    <mergeCell ref="F171:F172"/>
    <mergeCell ref="H169:H170"/>
    <mergeCell ref="H171:H172"/>
    <mergeCell ref="G155:G156"/>
    <mergeCell ref="L161:L162"/>
    <mergeCell ref="I161:I162"/>
    <mergeCell ref="J161:K162"/>
    <mergeCell ref="H159:H160"/>
    <mergeCell ref="I159:I160"/>
    <mergeCell ref="J159:K160"/>
    <mergeCell ref="L159:L160"/>
    <mergeCell ref="I163:I164"/>
    <mergeCell ref="I165:I166"/>
    <mergeCell ref="I167:I168"/>
    <mergeCell ref="I169:I170"/>
    <mergeCell ref="F155:F156"/>
    <mergeCell ref="F163:F164"/>
    <mergeCell ref="F169:F170"/>
    <mergeCell ref="Y167:Z168"/>
    <mergeCell ref="Y169:Z170"/>
    <mergeCell ref="X165:X166"/>
    <mergeCell ref="X167:X168"/>
    <mergeCell ref="X169:X170"/>
    <mergeCell ref="AB171:AC172"/>
    <mergeCell ref="F44:G46"/>
    <mergeCell ref="H49:H50"/>
    <mergeCell ref="J77:K81"/>
    <mergeCell ref="F53:I54"/>
    <mergeCell ref="Q57:R57"/>
    <mergeCell ref="U57:V57"/>
    <mergeCell ref="P55:Q55"/>
    <mergeCell ref="P56:Q56"/>
    <mergeCell ref="F49:G50"/>
    <mergeCell ref="F57:H57"/>
    <mergeCell ref="F59:H59"/>
    <mergeCell ref="F71:H71"/>
    <mergeCell ref="F72:H72"/>
    <mergeCell ref="B73:K76"/>
    <mergeCell ref="F81:H81"/>
    <mergeCell ref="F78:H78"/>
    <mergeCell ref="F79:H79"/>
    <mergeCell ref="J65:K70"/>
    <mergeCell ref="J15:Q16"/>
    <mergeCell ref="R15:U15"/>
    <mergeCell ref="J13:AC13"/>
    <mergeCell ref="V14:X14"/>
    <mergeCell ref="V17:X17"/>
    <mergeCell ref="B14:E14"/>
    <mergeCell ref="V16:AC16"/>
    <mergeCell ref="F22:I22"/>
    <mergeCell ref="J22:K22"/>
    <mergeCell ref="M22:N22"/>
    <mergeCell ref="P22:Q22"/>
    <mergeCell ref="R22:U22"/>
    <mergeCell ref="F17:G17"/>
    <mergeCell ref="F14:Q14"/>
    <mergeCell ref="X45:Z45"/>
    <mergeCell ref="I34:K34"/>
    <mergeCell ref="M34:O34"/>
    <mergeCell ref="Q34:R34"/>
    <mergeCell ref="I32:L33"/>
    <mergeCell ref="M32:P33"/>
    <mergeCell ref="T34:W34"/>
    <mergeCell ref="Y34:AB34"/>
    <mergeCell ref="G37:AC40"/>
    <mergeCell ref="G32:H34"/>
    <mergeCell ref="T32:AC32"/>
    <mergeCell ref="T33:X33"/>
    <mergeCell ref="Y33:AC33"/>
    <mergeCell ref="H44:H46"/>
    <mergeCell ref="AL22:AN22"/>
    <mergeCell ref="B18:E22"/>
    <mergeCell ref="F18:H18"/>
    <mergeCell ref="I18:J18"/>
    <mergeCell ref="L18:M18"/>
    <mergeCell ref="F19:H20"/>
    <mergeCell ref="K19:N20"/>
    <mergeCell ref="Q19:AC20"/>
    <mergeCell ref="F21:I21"/>
    <mergeCell ref="J21:AC21"/>
    <mergeCell ref="AH22:AJ22"/>
    <mergeCell ref="AB22:AC22"/>
    <mergeCell ref="S171:W172"/>
    <mergeCell ref="X171:AA172"/>
    <mergeCell ref="AA165:AA166"/>
    <mergeCell ref="AA167:AA168"/>
    <mergeCell ref="AA169:AA170"/>
    <mergeCell ref="B192:E192"/>
    <mergeCell ref="F190:AC190"/>
    <mergeCell ref="P191:S191"/>
    <mergeCell ref="F191:O191"/>
    <mergeCell ref="T191:AC191"/>
    <mergeCell ref="F192:AC192"/>
    <mergeCell ref="AB165:AB166"/>
    <mergeCell ref="AC165:AC166"/>
    <mergeCell ref="AB167:AB168"/>
    <mergeCell ref="AC167:AC168"/>
    <mergeCell ref="AB169:AB170"/>
    <mergeCell ref="AC169:AC170"/>
    <mergeCell ref="U169:U170"/>
    <mergeCell ref="W167:W168"/>
    <mergeCell ref="W169:W170"/>
    <mergeCell ref="V165:V166"/>
    <mergeCell ref="V167:V168"/>
    <mergeCell ref="V169:V170"/>
    <mergeCell ref="Y165:Z166"/>
    <mergeCell ref="B190:E190"/>
    <mergeCell ref="B191:E191"/>
    <mergeCell ref="B181:F181"/>
    <mergeCell ref="B182:F182"/>
    <mergeCell ref="B186:F186"/>
    <mergeCell ref="B187:F187"/>
    <mergeCell ref="G181:L181"/>
    <mergeCell ref="M181:AC181"/>
    <mergeCell ref="M182:AC182"/>
    <mergeCell ref="U90:W90"/>
    <mergeCell ref="Z89:AA89"/>
    <mergeCell ref="P90:Q90"/>
    <mergeCell ref="J64:K64"/>
    <mergeCell ref="D139:E140"/>
    <mergeCell ref="B57:E57"/>
    <mergeCell ref="B59:E59"/>
    <mergeCell ref="B60:E60"/>
    <mergeCell ref="I87:J87"/>
    <mergeCell ref="I88:J98"/>
    <mergeCell ref="B58:K58"/>
    <mergeCell ref="W88:Y88"/>
    <mergeCell ref="X91:Y91"/>
    <mergeCell ref="O116:U116"/>
    <mergeCell ref="V116:AC116"/>
    <mergeCell ref="D137:E138"/>
    <mergeCell ref="F137:G138"/>
    <mergeCell ref="B72:E72"/>
    <mergeCell ref="B77:E77"/>
    <mergeCell ref="J139:K140"/>
    <mergeCell ref="F139:F140"/>
    <mergeCell ref="H139:H140"/>
    <mergeCell ref="B130:H130"/>
    <mergeCell ref="H137:I138"/>
    <mergeCell ref="D165:E166"/>
    <mergeCell ref="D163:E164"/>
    <mergeCell ref="J141:K142"/>
    <mergeCell ref="V126:AC127"/>
    <mergeCell ref="P130:AC130"/>
    <mergeCell ref="B102:AC113"/>
    <mergeCell ref="B99:E99"/>
    <mergeCell ref="F99:O99"/>
    <mergeCell ref="P99:AC99"/>
    <mergeCell ref="H155:H156"/>
    <mergeCell ref="H163:H164"/>
    <mergeCell ref="H165:H166"/>
    <mergeCell ref="Q141:S146"/>
    <mergeCell ref="F165:F166"/>
    <mergeCell ref="G165:G166"/>
    <mergeCell ref="B141:C142"/>
    <mergeCell ref="D141:E142"/>
    <mergeCell ref="I141:I142"/>
    <mergeCell ref="H141:H142"/>
    <mergeCell ref="F141:F142"/>
    <mergeCell ref="G141:G142"/>
    <mergeCell ref="H143:H154"/>
    <mergeCell ref="G139:G140"/>
    <mergeCell ref="I139:I140"/>
    <mergeCell ref="J169:K170"/>
    <mergeCell ref="J171:K172"/>
    <mergeCell ref="L155:L156"/>
    <mergeCell ref="L163:L164"/>
    <mergeCell ref="L165:L166"/>
    <mergeCell ref="L167:L168"/>
    <mergeCell ref="L169:L170"/>
    <mergeCell ref="L171:L172"/>
    <mergeCell ref="J155:K156"/>
    <mergeCell ref="J163:K164"/>
    <mergeCell ref="J165:K166"/>
    <mergeCell ref="J157:K158"/>
    <mergeCell ref="L157:L158"/>
    <mergeCell ref="G27:O27"/>
    <mergeCell ref="B27:F27"/>
    <mergeCell ref="U27:AC27"/>
    <mergeCell ref="G28:O28"/>
    <mergeCell ref="P27:T27"/>
    <mergeCell ref="U28:AC28"/>
    <mergeCell ref="B169:C170"/>
    <mergeCell ref="B171:C172"/>
    <mergeCell ref="P165:R166"/>
    <mergeCell ref="P167:R168"/>
    <mergeCell ref="P169:R170"/>
    <mergeCell ref="Y135:AC136"/>
    <mergeCell ref="AB137:AC138"/>
    <mergeCell ref="AB139:AC140"/>
    <mergeCell ref="AB147:AC148"/>
    <mergeCell ref="AB141:AC146"/>
    <mergeCell ref="AB149:AC150"/>
    <mergeCell ref="AB151:AC152"/>
    <mergeCell ref="AB153:AC154"/>
    <mergeCell ref="W153:X154"/>
    <mergeCell ref="B137:C138"/>
    <mergeCell ref="B135:X136"/>
    <mergeCell ref="B139:C140"/>
    <mergeCell ref="B155:C156"/>
    <mergeCell ref="B37:F40"/>
    <mergeCell ref="Y47:AA47"/>
    <mergeCell ref="J55:K57"/>
    <mergeCell ref="S48:U48"/>
    <mergeCell ref="V47:X47"/>
    <mergeCell ref="B28:F28"/>
    <mergeCell ref="P28:T28"/>
    <mergeCell ref="Q32:S33"/>
    <mergeCell ref="Z88:AA88"/>
    <mergeCell ref="R59:S59"/>
    <mergeCell ref="Z59:AA59"/>
    <mergeCell ref="R60:S60"/>
    <mergeCell ref="U60:V60"/>
    <mergeCell ref="R64:S64"/>
    <mergeCell ref="T64:U64"/>
    <mergeCell ref="Z64:AA64"/>
    <mergeCell ref="K87:AC87"/>
    <mergeCell ref="X55:Y55"/>
    <mergeCell ref="X56:Y56"/>
    <mergeCell ref="R49:T49"/>
    <mergeCell ref="K49:Q49"/>
    <mergeCell ref="F55:H55"/>
    <mergeCell ref="L53:AC54"/>
    <mergeCell ref="W49:Y49"/>
    <mergeCell ref="G184:J184"/>
    <mergeCell ref="G185:J185"/>
    <mergeCell ref="G186:J186"/>
    <mergeCell ref="G187:J187"/>
    <mergeCell ref="B185:F185"/>
    <mergeCell ref="B29:F29"/>
    <mergeCell ref="G29:O29"/>
    <mergeCell ref="P29:T29"/>
    <mergeCell ref="U29:AC29"/>
    <mergeCell ref="B121:F122"/>
    <mergeCell ref="G121:H122"/>
    <mergeCell ref="I121:N122"/>
    <mergeCell ref="O121:U122"/>
    <mergeCell ref="V121:AC122"/>
    <mergeCell ref="B124:F125"/>
    <mergeCell ref="G124:H125"/>
    <mergeCell ref="I124:N125"/>
    <mergeCell ref="O124:U125"/>
    <mergeCell ref="V124:AC125"/>
    <mergeCell ref="B126:F127"/>
    <mergeCell ref="G126:H127"/>
    <mergeCell ref="B165:C166"/>
    <mergeCell ref="I126:N127"/>
    <mergeCell ref="B131:AC131"/>
    <mergeCell ref="B183:F183"/>
    <mergeCell ref="B174:AC178"/>
    <mergeCell ref="F80:H80"/>
    <mergeCell ref="B80:E80"/>
    <mergeCell ref="I129:L129"/>
    <mergeCell ref="I130:L130"/>
    <mergeCell ref="I132:L132"/>
    <mergeCell ref="W129:Z129"/>
    <mergeCell ref="G182:J182"/>
    <mergeCell ref="G183:J183"/>
    <mergeCell ref="B132:H132"/>
    <mergeCell ref="B163:C164"/>
    <mergeCell ref="O126:U127"/>
    <mergeCell ref="B167:C168"/>
    <mergeCell ref="G171:G172"/>
    <mergeCell ref="L141:L142"/>
    <mergeCell ref="F143:F154"/>
    <mergeCell ref="G143:G154"/>
    <mergeCell ref="I143:I154"/>
    <mergeCell ref="I155:I156"/>
    <mergeCell ref="G163:G164"/>
    <mergeCell ref="G169:G170"/>
    <mergeCell ref="D171:E172"/>
    <mergeCell ref="J167:K168"/>
  </mergeCells>
  <phoneticPr fontId="6"/>
  <dataValidations count="7">
    <dataValidation type="list" allowBlank="1" showInputMessage="1" showErrorMessage="1" sqref="L72:L75 L66:L68 L62" xr:uid="{00000000-0002-0000-0000-000000000000}">
      <formula1>$AF$66:$AF$67</formula1>
    </dataValidation>
    <dataValidation type="list" allowBlank="1" showInputMessage="1" showErrorMessage="1" sqref="K95" xr:uid="{00000000-0002-0000-0000-000001000000}">
      <formula1>$AF$96:$AF$96</formula1>
    </dataValidation>
    <dataValidation type="list" allowBlank="1" showInputMessage="1" showErrorMessage="1" sqref="D139:E142" xr:uid="{00000000-0002-0000-0000-000002000000}">
      <formula1>"専任,非専任"</formula1>
    </dataValidation>
    <dataValidation allowBlank="1" showInputMessage="1" sqref="G27:O27" xr:uid="{00000000-0002-0000-0000-000003000000}"/>
    <dataValidation type="list" allowBlank="1" showInputMessage="1" sqref="F99:O99" xr:uid="{00000000-0002-0000-0000-000004000000}">
      <formula1>"敷地内,隣接する位置"</formula1>
    </dataValidation>
    <dataValidation type="list" allowBlank="1" showInputMessage="1" sqref="U29:AC29" xr:uid="{00000000-0002-0000-0000-000007000000}">
      <formula1>"有り,無し"</formula1>
    </dataValidation>
    <dataValidation type="list" allowBlank="1" showInputMessage="1" showErrorMessage="1" sqref="F14:Q14" xr:uid="{7DC69BB7-4FD1-42CC-99A7-26A83D24FE04}">
      <formula1>"社会福祉法人,学校法人"</formula1>
    </dataValidation>
  </dataValidations>
  <pageMargins left="0.59055118110236204" right="0.59055118100000004" top="0.59055118110236204" bottom="0.59055118110236204" header="0.31496062992126" footer="0.31496062992126"/>
  <pageSetup paperSize="9" scale="96" fitToHeight="0" orientation="portrait" r:id="rId1"/>
  <headerFooter>
    <oddFooter>&amp;C&amp;P</oddFooter>
  </headerFooter>
  <rowBreaks count="3" manualBreakCount="3">
    <brk id="51" max="29" man="1"/>
    <brk id="85" max="29" man="1"/>
    <brk id="13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運営計画書</vt:lpstr>
      <vt:lpstr>運営計画書!Print_Area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西宮　拓実</cp:lastModifiedBy>
  <cp:lastPrinted>2026-05-27T07:24:03Z</cp:lastPrinted>
  <dcterms:created xsi:type="dcterms:W3CDTF">2015-12-11T05:12:51Z</dcterms:created>
  <dcterms:modified xsi:type="dcterms:W3CDTF">2026-05-29T08:00:30Z</dcterms:modified>
</cp:coreProperties>
</file>