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3\F1030\99999_旧ファイルサーバーデータ\こじま\20.調査・照会\H29年度\30.2.9締　公営企業に係る経営比較分析表（平成28年度決算）の分析等について\回答\30.2.28 公表\"/>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<sst xmlns="http://schemas.openxmlformats.org/spreadsheetml/2006/main" count="240" uniqueCount="126">
  <si>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</si>
  <si>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</si>
  <si>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</si>
  <si>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</si>
  <si>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</si>
  <si>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</si>
  <si>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</si>
  <si>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</si>
  <si>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</si>
  <si>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</si>
  <si>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</si>
  <si>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</si>
  <si>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</si>
  <si>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</si>
  <si>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</si>
  <si>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</si>
  <si>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</si>
  <si>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</si>
  <si>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</si>
  <si>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</si>
  <si>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</si>
  <si>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</si>
  <si>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</si>
  <si>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</si>
  <si>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</si>
  <si>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</si>
  <si>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</si>
  <si>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</si>
  <si>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</si>
  <si>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</si>
  <si>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</si>
  <si>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</si>
  <si>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</si>
  <si>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</si>
  <si>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</si>
  <si>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</si>
  <si>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</si>
  <si>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</si>
  <si>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</si>
  <si>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</si>
  <si>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</si>
  <si>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</si>
  <si>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</si>
  <si>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</si>
  <si>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</si>
  <si>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</si>
  <si>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</si>
  <si>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</si>
  <si>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</si>
  <si>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</si>
  <si>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</si>
  <si>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</si>
  <si>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</si>
  <si>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</si>
  <si>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</si>
  <si>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</si>
  <si>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</si>
  <si>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</si>
  <si>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</si>
  <si>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</si>
  <si>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</si>
  <si>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</si>
  <si>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</si>
  <si>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</si>
  <si>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</si>
  <si>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</si>
  <si>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</si>
  <si>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</si>
  <si>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</si>
  <si>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</si>
  <si>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</si>
  <si>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</si>
  <si>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</si>
  <si>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</si>
  <si>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</si>
  <si>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</si>
  <si>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</si>
  <si>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</si>
  <si>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</si>
  <si>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</si>
  <si>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</si>
  <si>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</si>
  <si>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</si>
  <si>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</si>
  <si>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</si>
  <si>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</si>
  <si>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</si>
  <si>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</si>
  <si>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</si>
  <si>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</si>
  <si>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</si>
  <si>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</si>
  <si>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</si>
  <si>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</si>
  <si>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</si>
  <si>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</si>
  <si>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</si>
  <si>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</si>
  <si>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</si>
  <si>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</si>
  <si>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</si>
  <si>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</si>
  <si>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</si>
  <si>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</si>
  <si>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</si>
  <si>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</si>
  <si>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</si>
  <si>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</si>
  <si>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</si>
  <si>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</si>
  <si>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栗東市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</si>
  <si>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</si>
  <si>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</si>
  <si>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</si>
  <si>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</si>
  <si>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</si>
  <si>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</si>
  <si>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</si>
  <si>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</si>
  <si>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</si>
  <si>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</si>
  <si>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</si>
  <si>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市農業集落排水事業については観音寺地区、浅柄野地区の2地区で事業を進めています。①収益的収支比率は100％以上の値で推移しており単年度の収支は黒字で維持できています。しかしながら⑤経費回収率⑥汚水処理原価と⑦施設利用率については、使用料を公共下水道と同一料金で設定していることや市街化調整区域での事業で受益者についても少数に限定されることから類似団体平均値および全国平均値と大きく差があり、使用料以外の収入で経費を賄っている状態であると考えられます。⑧水洗化率については全国平均を上回っており受益者の理解と協力により高い水洗化率になっております。</t>
    <phoneticPr fontId="4"/>
  </si>
  <si>
    <t>本事業の供用開始は観音寺地区が平成13年から、浅柄野地区では平成10年からであり管渠更新の必要な時期に達していません。今後、老朽化の状況に合わせて計画を策定し更新整備を進めます。</t>
    <phoneticPr fontId="4"/>
  </si>
  <si>
    <t>当処理区域の２地区は、市街化を抑制すべき市街化調整区域であるため、使用者数の増減は少なく推移し、浅柄野地区においては公共下水道への接続時期の検討を進め、合理的な事業運営を図ります。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</si>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</sst>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Fill="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3C-4598-B66E-9ECAC2ABDA7C}"/>
            </c:ext>
          </c:extLst>
        </c:ser>
        <c:dLbls>
          <c:showLegendKey val="0"/>
          <c:showVal val="0"/>
          <c:showCatName val="0"/>
          <c:showSerName val="0"/>
          <c:showPercent val="0"/>
          <c:showBubbleSize val="0"/>
        </c:dLbls>
        <c:gapWidth val="150"/>
        <c:axId val="148351232"/>
        <c:axId val="14835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243C-4598-B66E-9ECAC2ABDA7C}"/>
            </c:ext>
          </c:extLst>
        </c:ser>
        <c:dLbls>
          <c:showLegendKey val="0"/>
          <c:showVal val="0"/>
          <c:showCatName val="0"/>
          <c:showSerName val="0"/>
          <c:showPercent val="0"/>
          <c:showBubbleSize val="0"/>
        </c:dLbls>
        <c:marker val="1"/>
        <c:smooth val="0"/>
        <c:axId val="148351232"/>
        <c:axId val="148351624"/>
      </c:lineChart>
      <c:dateAx>
        <c:axId val="148351232"/>
        <c:scaling>
          <c:orientation val="minMax"/>
        </c:scaling>
        <c:delete val="1"/>
        <c:axPos val="b"/>
        <c:numFmt formatCode="ge" sourceLinked="1"/>
        <c:majorTickMark val="none"/>
        <c:minorTickMark val="none"/>
        <c:tickLblPos val="none"/>
        <c:crossAx val="148351624"/>
        <c:crosses val="autoZero"/>
        <c:auto val="1"/>
        <c:lblOffset val="100"/>
        <c:baseTimeUnit val="years"/>
      </c:dateAx>
      <c:valAx>
        <c:axId val="14835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20.39</c:v>
                </c:pt>
                <c:pt idx="1">
                  <c:v>19.739999999999998</c:v>
                </c:pt>
                <c:pt idx="2">
                  <c:v>19.079999999999998</c:v>
                </c:pt>
                <c:pt idx="3">
                  <c:v>18.420000000000002</c:v>
                </c:pt>
                <c:pt idx="4">
                  <c:v>19.079999999999998</c:v>
                </c:pt>
              </c:numCache>
            </c:numRef>
          </c:val>
          <c:extLst xmlns:c16r2="http://schemas.microsoft.com/office/drawing/2015/06/chart">
            <c:ext xmlns:c16="http://schemas.microsoft.com/office/drawing/2014/chart" uri="{C3380CC4-5D6E-409C-BE32-E72D297353CC}">
              <c16:uniqueId val="{00000000-9DBA-4E72-833C-1F276512729D}"/>
            </c:ext>
          </c:extLst>
        </c:ser>
        <c:dLbls>
          <c:showLegendKey val="0"/>
          <c:showVal val="0"/>
          <c:showCatName val="0"/>
          <c:showSerName val="0"/>
          <c:showPercent val="0"/>
          <c:showBubbleSize val="0"/>
        </c:dLbls>
        <c:gapWidth val="150"/>
        <c:axId val="148574328"/>
        <c:axId val="1485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9DBA-4E72-833C-1F276512729D}"/>
            </c:ext>
          </c:extLst>
        </c:ser>
        <c:dLbls>
          <c:showLegendKey val="0"/>
          <c:showVal val="0"/>
          <c:showCatName val="0"/>
          <c:showSerName val="0"/>
          <c:showPercent val="0"/>
          <c:showBubbleSize val="0"/>
        </c:dLbls>
        <c:marker val="1"/>
        <c:smooth val="0"/>
        <c:axId val="148574328"/>
        <c:axId val="148574720"/>
      </c:lineChart>
      <c:dateAx>
        <c:axId val="148574328"/>
        <c:scaling>
          <c:orientation val="minMax"/>
        </c:scaling>
        <c:delete val="1"/>
        <c:axPos val="b"/>
        <c:numFmt formatCode="ge" sourceLinked="1"/>
        <c:majorTickMark val="none"/>
        <c:minorTickMark val="none"/>
        <c:tickLblPos val="none"/>
        <c:crossAx val="148574720"/>
        <c:crosses val="autoZero"/>
        <c:auto val="1"/>
        <c:lblOffset val="100"/>
        <c:baseTimeUnit val="years"/>
      </c:dateAx>
      <c:valAx>
        <c:axId val="1485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7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97.97</c:v>
                </c:pt>
                <c:pt idx="1">
                  <c:v>97.95</c:v>
                </c:pt>
                <c:pt idx="2">
                  <c:v>97.86</c:v>
                </c:pt>
                <c:pt idx="3">
                  <c:v>97.83</c:v>
                </c:pt>
                <c:pt idx="4">
                  <c:v>97.75</c:v>
                </c:pt>
              </c:numCache>
            </c:numRef>
          </c:val>
          <c:extLst xmlns:c16r2="http://schemas.microsoft.com/office/drawing/2015/06/chart">
            <c:ext xmlns:c16="http://schemas.microsoft.com/office/drawing/2014/chart" uri="{C3380CC4-5D6E-409C-BE32-E72D297353CC}">
              <c16:uniqueId val="{00000000-85DA-47C7-BD0A-981682C2C618}"/>
            </c:ext>
          </c:extLst>
        </c:ser>
        <c:dLbls>
          <c:showLegendKey val="0"/>
          <c:showVal val="0"/>
          <c:showCatName val="0"/>
          <c:showSerName val="0"/>
          <c:showPercent val="0"/>
          <c:showBubbleSize val="0"/>
        </c:dLbls>
        <c:gapWidth val="150"/>
        <c:axId val="475855392"/>
        <c:axId val="47585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85DA-47C7-BD0A-981682C2C618}"/>
            </c:ext>
          </c:extLst>
        </c:ser>
        <c:dLbls>
          <c:showLegendKey val="0"/>
          <c:showVal val="0"/>
          <c:showCatName val="0"/>
          <c:showSerName val="0"/>
          <c:showPercent val="0"/>
          <c:showBubbleSize val="0"/>
        </c:dLbls>
        <c:marker val="1"/>
        <c:smooth val="0"/>
        <c:axId val="475855392"/>
        <c:axId val="475855784"/>
      </c:lineChart>
      <c:dateAx>
        <c:axId val="475855392"/>
        <c:scaling>
          <c:orientation val="minMax"/>
        </c:scaling>
        <c:delete val="1"/>
        <c:axPos val="b"/>
        <c:numFmt formatCode="ge" sourceLinked="1"/>
        <c:majorTickMark val="none"/>
        <c:minorTickMark val="none"/>
        <c:tickLblPos val="none"/>
        <c:crossAx val="475855784"/>
        <c:crosses val="autoZero"/>
        <c:auto val="1"/>
        <c:lblOffset val="100"/>
        <c:baseTimeUnit val="years"/>
      </c:dateAx>
      <c:valAx>
        <c:axId val="47585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8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101.55</c:v>
                </c:pt>
                <c:pt idx="1">
                  <c:v>101.28</c:v>
                </c:pt>
                <c:pt idx="2">
                  <c:v>100.57</c:v>
                </c:pt>
                <c:pt idx="3">
                  <c:v>102.11</c:v>
                </c:pt>
                <c:pt idx="4">
                  <c:v>102.9</c:v>
                </c:pt>
              </c:numCache>
            </c:numRef>
          </c:val>
          <c:extLst xmlns:c16r2="http://schemas.microsoft.com/office/drawing/2015/06/chart">
            <c:ext xmlns:c16="http://schemas.microsoft.com/office/drawing/2014/chart" uri="{C3380CC4-5D6E-409C-BE32-E72D297353CC}">
              <c16:uniqueId val="{00000000-7A4E-44E3-8810-14B8F25281DD}"/>
            </c:ext>
          </c:extLst>
        </c:ser>
        <c:dLbls>
          <c:showLegendKey val="0"/>
          <c:showVal val="0"/>
          <c:showCatName val="0"/>
          <c:showSerName val="0"/>
          <c:showPercent val="0"/>
          <c:showBubbleSize val="0"/>
        </c:dLbls>
        <c:gapWidth val="150"/>
        <c:axId val="148352800"/>
        <c:axId val="14835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4E-44E3-8810-14B8F25281DD}"/>
            </c:ext>
          </c:extLst>
        </c:ser>
        <c:dLbls>
          <c:showLegendKey val="0"/>
          <c:showVal val="0"/>
          <c:showCatName val="0"/>
          <c:showSerName val="0"/>
          <c:showPercent val="0"/>
          <c:showBubbleSize val="0"/>
        </c:dLbls>
        <c:marker val="1"/>
        <c:smooth val="0"/>
        <c:axId val="148352800"/>
        <c:axId val="148353192"/>
      </c:lineChart>
      <c:dateAx>
        <c:axId val="148352800"/>
        <c:scaling>
          <c:orientation val="minMax"/>
        </c:scaling>
        <c:delete val="1"/>
        <c:axPos val="b"/>
        <c:numFmt formatCode="ge" sourceLinked="1"/>
        <c:majorTickMark val="none"/>
        <c:minorTickMark val="none"/>
        <c:tickLblPos val="none"/>
        <c:crossAx val="148353192"/>
        <c:crosses val="autoZero"/>
        <c:auto val="1"/>
        <c:lblOffset val="100"/>
        <c:baseTimeUnit val="years"/>
      </c:dateAx>
      <c:valAx>
        <c:axId val="14835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80-4695-9690-D6C6FCFE6B6C}"/>
            </c:ext>
          </c:extLst>
        </c:ser>
        <c:dLbls>
          <c:showLegendKey val="0"/>
          <c:showVal val="0"/>
          <c:showCatName val="0"/>
          <c:showSerName val="0"/>
          <c:showPercent val="0"/>
          <c:showBubbleSize val="0"/>
        </c:dLbls>
        <c:gapWidth val="150"/>
        <c:axId val="148446664"/>
        <c:axId val="14844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80-4695-9690-D6C6FCFE6B6C}"/>
            </c:ext>
          </c:extLst>
        </c:ser>
        <c:dLbls>
          <c:showLegendKey val="0"/>
          <c:showVal val="0"/>
          <c:showCatName val="0"/>
          <c:showSerName val="0"/>
          <c:showPercent val="0"/>
          <c:showBubbleSize val="0"/>
        </c:dLbls>
        <c:marker val="1"/>
        <c:smooth val="0"/>
        <c:axId val="148446664"/>
        <c:axId val="148447056"/>
      </c:lineChart>
      <c:dateAx>
        <c:axId val="148446664"/>
        <c:scaling>
          <c:orientation val="minMax"/>
        </c:scaling>
        <c:delete val="1"/>
        <c:axPos val="b"/>
        <c:numFmt formatCode="ge" sourceLinked="1"/>
        <c:majorTickMark val="none"/>
        <c:minorTickMark val="none"/>
        <c:tickLblPos val="none"/>
        <c:crossAx val="148447056"/>
        <c:crosses val="autoZero"/>
        <c:auto val="1"/>
        <c:lblOffset val="100"/>
        <c:baseTimeUnit val="years"/>
      </c:dateAx>
      <c:valAx>
        <c:axId val="14844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4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A8-4F89-88FF-898EFBD67C60}"/>
            </c:ext>
          </c:extLst>
        </c:ser>
        <c:dLbls>
          <c:showLegendKey val="0"/>
          <c:showVal val="0"/>
          <c:showCatName val="0"/>
          <c:showSerName val="0"/>
          <c:showPercent val="0"/>
          <c:showBubbleSize val="0"/>
        </c:dLbls>
        <c:gapWidth val="150"/>
        <c:axId val="148448232"/>
        <c:axId val="14844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A8-4F89-88FF-898EFBD67C60}"/>
            </c:ext>
          </c:extLst>
        </c:ser>
        <c:dLbls>
          <c:showLegendKey val="0"/>
          <c:showVal val="0"/>
          <c:showCatName val="0"/>
          <c:showSerName val="0"/>
          <c:showPercent val="0"/>
          <c:showBubbleSize val="0"/>
        </c:dLbls>
        <c:marker val="1"/>
        <c:smooth val="0"/>
        <c:axId val="148448232"/>
        <c:axId val="148448624"/>
      </c:lineChart>
      <c:dateAx>
        <c:axId val="148448232"/>
        <c:scaling>
          <c:orientation val="minMax"/>
        </c:scaling>
        <c:delete val="1"/>
        <c:axPos val="b"/>
        <c:numFmt formatCode="ge" sourceLinked="1"/>
        <c:majorTickMark val="none"/>
        <c:minorTickMark val="none"/>
        <c:tickLblPos val="none"/>
        <c:crossAx val="148448624"/>
        <c:crosses val="autoZero"/>
        <c:auto val="1"/>
        <c:lblOffset val="100"/>
        <c:baseTimeUnit val="years"/>
      </c:dateAx>
      <c:valAx>
        <c:axId val="14844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4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31-496D-A5CE-AB8F81D8595B}"/>
            </c:ext>
          </c:extLst>
        </c:ser>
        <c:dLbls>
          <c:showLegendKey val="0"/>
          <c:showVal val="0"/>
          <c:showCatName val="0"/>
          <c:showSerName val="0"/>
          <c:showPercent val="0"/>
          <c:showBubbleSize val="0"/>
        </c:dLbls>
        <c:gapWidth val="150"/>
        <c:axId val="475627984"/>
        <c:axId val="47562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31-496D-A5CE-AB8F81D8595B}"/>
            </c:ext>
          </c:extLst>
        </c:ser>
        <c:dLbls>
          <c:showLegendKey val="0"/>
          <c:showVal val="0"/>
          <c:showCatName val="0"/>
          <c:showSerName val="0"/>
          <c:showPercent val="0"/>
          <c:showBubbleSize val="0"/>
        </c:dLbls>
        <c:marker val="1"/>
        <c:smooth val="0"/>
        <c:axId val="475627984"/>
        <c:axId val="475628376"/>
      </c:lineChart>
      <c:dateAx>
        <c:axId val="475627984"/>
        <c:scaling>
          <c:orientation val="minMax"/>
        </c:scaling>
        <c:delete val="1"/>
        <c:axPos val="b"/>
        <c:numFmt formatCode="ge" sourceLinked="1"/>
        <c:majorTickMark val="none"/>
        <c:minorTickMark val="none"/>
        <c:tickLblPos val="none"/>
        <c:crossAx val="475628376"/>
        <c:crosses val="autoZero"/>
        <c:auto val="1"/>
        <c:lblOffset val="100"/>
        <c:baseTimeUnit val="years"/>
      </c:dateAx>
      <c:valAx>
        <c:axId val="47562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2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7B-4635-BDEF-A63CD81C1DF2}"/>
            </c:ext>
          </c:extLst>
        </c:ser>
        <c:dLbls>
          <c:showLegendKey val="0"/>
          <c:showVal val="0"/>
          <c:showCatName val="0"/>
          <c:showSerName val="0"/>
          <c:showPercent val="0"/>
          <c:showBubbleSize val="0"/>
        </c:dLbls>
        <c:gapWidth val="150"/>
        <c:axId val="475629552"/>
        <c:axId val="47562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7B-4635-BDEF-A63CD81C1DF2}"/>
            </c:ext>
          </c:extLst>
        </c:ser>
        <c:dLbls>
          <c:showLegendKey val="0"/>
          <c:showVal val="0"/>
          <c:showCatName val="0"/>
          <c:showSerName val="0"/>
          <c:showPercent val="0"/>
          <c:showBubbleSize val="0"/>
        </c:dLbls>
        <c:marker val="1"/>
        <c:smooth val="0"/>
        <c:axId val="475629552"/>
        <c:axId val="475629944"/>
      </c:lineChart>
      <c:dateAx>
        <c:axId val="475629552"/>
        <c:scaling>
          <c:orientation val="minMax"/>
        </c:scaling>
        <c:delete val="1"/>
        <c:axPos val="b"/>
        <c:numFmt formatCode="ge" sourceLinked="1"/>
        <c:majorTickMark val="none"/>
        <c:minorTickMark val="none"/>
        <c:tickLblPos val="none"/>
        <c:crossAx val="475629944"/>
        <c:crosses val="autoZero"/>
        <c:auto val="1"/>
        <c:lblOffset val="100"/>
        <c:baseTimeUnit val="years"/>
      </c:dateAx>
      <c:valAx>
        <c:axId val="47562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2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107.95</c:v>
                </c:pt>
                <c:pt idx="1">
                  <c:v>103.31</c:v>
                </c:pt>
                <c:pt idx="2">
                  <c:v>98.68</c:v>
                </c:pt>
                <c:pt idx="3">
                  <c:v>91.35</c:v>
                </c:pt>
                <c:pt idx="4">
                  <c:v>83.27</c:v>
                </c:pt>
              </c:numCache>
            </c:numRef>
          </c:val>
          <c:extLst xmlns:c16r2="http://schemas.microsoft.com/office/drawing/2015/06/chart">
            <c:ext xmlns:c16="http://schemas.microsoft.com/office/drawing/2014/chart" uri="{C3380CC4-5D6E-409C-BE32-E72D297353CC}">
              <c16:uniqueId val="{00000000-A15A-4E7B-9104-0EE82A5FC398}"/>
            </c:ext>
          </c:extLst>
        </c:ser>
        <c:dLbls>
          <c:showLegendKey val="0"/>
          <c:showVal val="0"/>
          <c:showCatName val="0"/>
          <c:showSerName val="0"/>
          <c:showPercent val="0"/>
          <c:showBubbleSize val="0"/>
        </c:dLbls>
        <c:gapWidth val="150"/>
        <c:axId val="475631120"/>
        <c:axId val="47563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A15A-4E7B-9104-0EE82A5FC398}"/>
            </c:ext>
          </c:extLst>
        </c:ser>
        <c:dLbls>
          <c:showLegendKey val="0"/>
          <c:showVal val="0"/>
          <c:showCatName val="0"/>
          <c:showSerName val="0"/>
          <c:showPercent val="0"/>
          <c:showBubbleSize val="0"/>
        </c:dLbls>
        <c:marker val="1"/>
        <c:smooth val="0"/>
        <c:axId val="475631120"/>
        <c:axId val="475631512"/>
      </c:lineChart>
      <c:dateAx>
        <c:axId val="475631120"/>
        <c:scaling>
          <c:orientation val="minMax"/>
        </c:scaling>
        <c:delete val="1"/>
        <c:axPos val="b"/>
        <c:numFmt formatCode="ge" sourceLinked="1"/>
        <c:majorTickMark val="none"/>
        <c:minorTickMark val="none"/>
        <c:tickLblPos val="none"/>
        <c:crossAx val="475631512"/>
        <c:crosses val="autoZero"/>
        <c:auto val="1"/>
        <c:lblOffset val="100"/>
        <c:baseTimeUnit val="years"/>
      </c:dateAx>
      <c:valAx>
        <c:axId val="47563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25.83</c:v>
                </c:pt>
                <c:pt idx="1">
                  <c:v>25.23</c:v>
                </c:pt>
                <c:pt idx="2">
                  <c:v>21.3</c:v>
                </c:pt>
                <c:pt idx="3">
                  <c:v>19.399999999999999</c:v>
                </c:pt>
                <c:pt idx="4">
                  <c:v>21.16</c:v>
                </c:pt>
              </c:numCache>
            </c:numRef>
          </c:val>
          <c:extLst xmlns:c16r2="http://schemas.microsoft.com/office/drawing/2015/06/chart">
            <c:ext xmlns:c16="http://schemas.microsoft.com/office/drawing/2014/chart" uri="{C3380CC4-5D6E-409C-BE32-E72D297353CC}">
              <c16:uniqueId val="{00000000-9C8D-4EEC-940A-D4390DFF5767}"/>
            </c:ext>
          </c:extLst>
        </c:ser>
        <c:dLbls>
          <c:showLegendKey val="0"/>
          <c:showVal val="0"/>
          <c:showCatName val="0"/>
          <c:showSerName val="0"/>
          <c:showPercent val="0"/>
          <c:showBubbleSize val="0"/>
        </c:dLbls>
        <c:gapWidth val="150"/>
        <c:axId val="148446272"/>
        <c:axId val="14844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9C8D-4EEC-940A-D4390DFF5767}"/>
            </c:ext>
          </c:extLst>
        </c:ser>
        <c:dLbls>
          <c:showLegendKey val="0"/>
          <c:showVal val="0"/>
          <c:showCatName val="0"/>
          <c:showSerName val="0"/>
          <c:showPercent val="0"/>
          <c:showBubbleSize val="0"/>
        </c:dLbls>
        <c:marker val="1"/>
        <c:smooth val="0"/>
        <c:axId val="148446272"/>
        <c:axId val="148445880"/>
      </c:lineChart>
      <c:dateAx>
        <c:axId val="148446272"/>
        <c:scaling>
          <c:orientation val="minMax"/>
        </c:scaling>
        <c:delete val="1"/>
        <c:axPos val="b"/>
        <c:numFmt formatCode="ge" sourceLinked="1"/>
        <c:majorTickMark val="none"/>
        <c:minorTickMark val="none"/>
        <c:tickLblPos val="none"/>
        <c:crossAx val="148445880"/>
        <c:crosses val="autoZero"/>
        <c:auto val="1"/>
        <c:lblOffset val="100"/>
        <c:baseTimeUnit val="years"/>
      </c:dateAx>
      <c:valAx>
        <c:axId val="14844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517.09</c:v>
                </c:pt>
                <c:pt idx="1">
                  <c:v>531.87</c:v>
                </c:pt>
                <c:pt idx="2">
                  <c:v>641.75</c:v>
                </c:pt>
                <c:pt idx="3">
                  <c:v>718.05</c:v>
                </c:pt>
                <c:pt idx="4">
                  <c:v>654.77</c:v>
                </c:pt>
              </c:numCache>
            </c:numRef>
          </c:val>
          <c:extLst xmlns:c16r2="http://schemas.microsoft.com/office/drawing/2015/06/chart">
            <c:ext xmlns:c16="http://schemas.microsoft.com/office/drawing/2014/chart" uri="{C3380CC4-5D6E-409C-BE32-E72D297353CC}">
              <c16:uniqueId val="{00000000-B978-42CC-8C07-645BB38BB503}"/>
            </c:ext>
          </c:extLst>
        </c:ser>
        <c:dLbls>
          <c:showLegendKey val="0"/>
          <c:showVal val="0"/>
          <c:showCatName val="0"/>
          <c:showSerName val="0"/>
          <c:showPercent val="0"/>
          <c:showBubbleSize val="0"/>
        </c:dLbls>
        <c:gapWidth val="150"/>
        <c:axId val="148572760"/>
        <c:axId val="1485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B978-42CC-8C07-645BB38BB503}"/>
            </c:ext>
          </c:extLst>
        </c:ser>
        <c:dLbls>
          <c:showLegendKey val="0"/>
          <c:showVal val="0"/>
          <c:showCatName val="0"/>
          <c:showSerName val="0"/>
          <c:showPercent val="0"/>
          <c:showBubbleSize val="0"/>
        </c:dLbls>
        <c:marker val="1"/>
        <c:smooth val="0"/>
        <c:axId val="148572760"/>
        <c:axId val="148573152"/>
      </c:lineChart>
      <c:dateAx>
        <c:axId val="148572760"/>
        <c:scaling>
          <c:orientation val="minMax"/>
        </c:scaling>
        <c:delete val="1"/>
        <c:axPos val="b"/>
        <c:numFmt formatCode="ge" sourceLinked="1"/>
        <c:majorTickMark val="none"/>
        <c:minorTickMark val="none"/>
        <c:tickLblPos val="none"/>
        <c:crossAx val="148573152"/>
        <c:crosses val="autoZero"/>
        <c:auto val="1"/>
        <c:lblOffset val="100"/>
        <c:baseTimeUnit val="years"/>
      </c:dateAx>
      <c:valAx>
        <c:axId val="1485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7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4" t="str">
        <f>データ!H6</f>
        <v>滋賀県　栗東市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83" t="s">
        <v>125</v>
      </c>
      <c r="AE8" s="83"/>
      <c r="AF8" s="83"/>
      <c r="AG8" s="83"/>
      <c r="AH8" s="83"/>
      <c r="AI8" s="83"/>
      <c r="AJ8" s="83"/>
      <c r="AK8" s="4"/>
      <c r="AL8" s="67">
        <f>データ!S6</f>
        <v>68272</v>
      </c>
      <c r="AM8" s="67"/>
      <c r="AN8" s="67"/>
      <c r="AO8" s="67"/>
      <c r="AP8" s="67"/>
      <c r="AQ8" s="67"/>
      <c r="AR8" s="67"/>
      <c r="AS8" s="67"/>
      <c r="AT8" s="66">
        <f>データ!T6</f>
        <v>52.69</v>
      </c>
      <c r="AU8" s="66"/>
      <c r="AV8" s="66"/>
      <c r="AW8" s="66"/>
      <c r="AX8" s="66"/>
      <c r="AY8" s="66"/>
      <c r="AZ8" s="66"/>
      <c r="BA8" s="66"/>
      <c r="BB8" s="66">
        <f>データ!U6</f>
        <v>1295.73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0.26</v>
      </c>
      <c r="Q10" s="66"/>
      <c r="R10" s="66"/>
      <c r="S10" s="66"/>
      <c r="T10" s="66"/>
      <c r="U10" s="66"/>
      <c r="V10" s="66"/>
      <c r="W10" s="66">
        <f>データ!Q6</f>
        <v>100</v>
      </c>
      <c r="X10" s="66"/>
      <c r="Y10" s="66"/>
      <c r="Z10" s="66"/>
      <c r="AA10" s="66"/>
      <c r="AB10" s="66"/>
      <c r="AC10" s="66"/>
      <c r="AD10" s="67">
        <f>データ!R6</f>
        <v>2470</v>
      </c>
      <c r="AE10" s="67"/>
      <c r="AF10" s="67"/>
      <c r="AG10" s="67"/>
      <c r="AH10" s="67"/>
      <c r="AI10" s="67"/>
      <c r="AJ10" s="67"/>
      <c r="AK10" s="2"/>
      <c r="AL10" s="67">
        <f>データ!V6</f>
        <v>178</v>
      </c>
      <c r="AM10" s="67"/>
      <c r="AN10" s="67"/>
      <c r="AO10" s="67"/>
      <c r="AP10" s="67"/>
      <c r="AQ10" s="67"/>
      <c r="AR10" s="67"/>
      <c r="AS10" s="67"/>
      <c r="AT10" s="66">
        <f>データ!W6</f>
        <v>0.26</v>
      </c>
      <c r="AU10" s="66"/>
      <c r="AV10" s="66"/>
      <c r="AW10" s="66"/>
      <c r="AX10" s="66"/>
      <c r="AY10" s="66"/>
      <c r="AZ10" s="66"/>
      <c r="BA10" s="66"/>
      <c r="BB10" s="66">
        <f>データ!X6</f>
        <v>684.62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252085</v>
      </c>
      <c r="D6" s="33">
        <f t="shared" si="3"/>
        <v>47</v>
      </c>
      <c r="E6" s="33">
        <f t="shared" si="3"/>
        <v>17</v>
      </c>
      <c r="F6" s="33">
        <f t="shared" si="3"/>
        <v>5</v>
      </c>
      <c r="G6" s="33">
        <f t="shared" si="3"/>
        <v>0</v>
      </c>
      <c r="H6" s="33" t="str">
        <f t="shared" si="3"/>
        <v>滋賀県　栗東市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0.26</v>
      </c>
      <c r="Q6" s="34">
        <f t="shared" si="3"/>
        <v>100</v>
      </c>
      <c r="R6" s="34">
        <f t="shared" si="3"/>
        <v>2470</v>
      </c>
      <c r="S6" s="34">
        <f t="shared" si="3"/>
        <v>68272</v>
      </c>
      <c r="T6" s="34">
        <f t="shared" si="3"/>
        <v>52.69</v>
      </c>
      <c r="U6" s="34">
        <f t="shared" si="3"/>
        <v>1295.73</v>
      </c>
      <c r="V6" s="34">
        <f t="shared" si="3"/>
        <v>178</v>
      </c>
      <c r="W6" s="34">
        <f t="shared" si="3"/>
        <v>0.26</v>
      </c>
      <c r="X6" s="34">
        <f t="shared" si="3"/>
        <v>684.62</v>
      </c>
      <c r="Y6" s="35">
        <f>IF(Y7="",NA(),Y7)</f>
        <v>101.55</v>
      </c>
      <c r="Z6" s="35">
        <f t="shared" ref="Z6:AH6" si="4">IF(Z7="",NA(),Z7)</f>
        <v>101.28</v>
      </c>
      <c r="AA6" s="35">
        <f t="shared" si="4"/>
        <v>100.57</v>
      </c>
      <c r="AB6" s="35">
        <f t="shared" si="4"/>
        <v>102.11</v>
      </c>
      <c r="AC6" s="35">
        <f t="shared" si="4"/>
        <v>102.9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107.95</v>
      </c>
      <c r="BG6" s="35">
        <f t="shared" ref="BG6:BO6" si="7">IF(BG7="",NA(),BG7)</f>
        <v>103.31</v>
      </c>
      <c r="BH6" s="35">
        <f t="shared" si="7"/>
        <v>98.68</v>
      </c>
      <c r="BI6" s="35">
        <f t="shared" si="7"/>
        <v>91.35</v>
      </c>
      <c r="BJ6" s="35">
        <f t="shared" si="7"/>
        <v>83.27</v>
      </c>
      <c r="BK6" s="35">
        <f t="shared" si="7"/>
        <v>1144.05</v>
      </c>
      <c r="BL6" s="35">
        <f t="shared" si="7"/>
        <v>1126.77</v>
      </c>
      <c r="BM6" s="35">
        <f t="shared" si="7"/>
        <v>1044.8</v>
      </c>
      <c r="BN6" s="35">
        <f t="shared" si="7"/>
        <v>1081.8</v>
      </c>
      <c r="BO6" s="35">
        <f t="shared" si="7"/>
        <v>974.93</v>
      </c>
      <c r="BP6" s="34" t="str">
        <f>IF(BP7="","",IF(BP7="-","【-】","【"&amp;SUBSTITUTE(TEXT(BP7,"#,##0.00"),"-","△")&amp;"】"))</f>
        <v>【914.53】</v>
      </c>
      <c r="BQ6" s="35">
        <f>IF(BQ7="",NA(),BQ7)</f>
        <v>25.83</v>
      </c>
      <c r="BR6" s="35">
        <f t="shared" ref="BR6:BZ6" si="8">IF(BR7="",NA(),BR7)</f>
        <v>25.23</v>
      </c>
      <c r="BS6" s="35">
        <f t="shared" si="8"/>
        <v>21.3</v>
      </c>
      <c r="BT6" s="35">
        <f t="shared" si="8"/>
        <v>19.399999999999999</v>
      </c>
      <c r="BU6" s="35">
        <f t="shared" si="8"/>
        <v>21.16</v>
      </c>
      <c r="BV6" s="35">
        <f t="shared" si="8"/>
        <v>42.48</v>
      </c>
      <c r="BW6" s="35">
        <f t="shared" si="8"/>
        <v>50.9</v>
      </c>
      <c r="BX6" s="35">
        <f t="shared" si="8"/>
        <v>50.82</v>
      </c>
      <c r="BY6" s="35">
        <f t="shared" si="8"/>
        <v>52.19</v>
      </c>
      <c r="BZ6" s="35">
        <f t="shared" si="8"/>
        <v>55.32</v>
      </c>
      <c r="CA6" s="34" t="str">
        <f>IF(CA7="","",IF(CA7="-","【-】","【"&amp;SUBSTITUTE(TEXT(CA7,"#,##0.00"),"-","△")&amp;"】"))</f>
        <v>【55.73】</v>
      </c>
      <c r="CB6" s="35">
        <f>IF(CB7="",NA(),CB7)</f>
        <v>517.09</v>
      </c>
      <c r="CC6" s="35">
        <f t="shared" ref="CC6:CK6" si="9">IF(CC7="",NA(),CC7)</f>
        <v>531.87</v>
      </c>
      <c r="CD6" s="35">
        <f t="shared" si="9"/>
        <v>641.75</v>
      </c>
      <c r="CE6" s="35">
        <f t="shared" si="9"/>
        <v>718.05</v>
      </c>
      <c r="CF6" s="35">
        <f t="shared" si="9"/>
        <v>654.77</v>
      </c>
      <c r="CG6" s="35">
        <f t="shared" si="9"/>
        <v>343.8</v>
      </c>
      <c r="CH6" s="35">
        <f t="shared" si="9"/>
        <v>293.27</v>
      </c>
      <c r="CI6" s="35">
        <f t="shared" si="9"/>
        <v>300.52</v>
      </c>
      <c r="CJ6" s="35">
        <f t="shared" si="9"/>
        <v>296.14</v>
      </c>
      <c r="CK6" s="35">
        <f t="shared" si="9"/>
        <v>283.17</v>
      </c>
      <c r="CL6" s="34" t="str">
        <f>IF(CL7="","",IF(CL7="-","【-】","【"&amp;SUBSTITUTE(TEXT(CL7,"#,##0.00"),"-","△")&amp;"】"))</f>
        <v>【276.78】</v>
      </c>
      <c r="CM6" s="35">
        <f>IF(CM7="",NA(),CM7)</f>
        <v>20.39</v>
      </c>
      <c r="CN6" s="35">
        <f t="shared" ref="CN6:CV6" si="10">IF(CN7="",NA(),CN7)</f>
        <v>19.739999999999998</v>
      </c>
      <c r="CO6" s="35">
        <f t="shared" si="10"/>
        <v>19.079999999999998</v>
      </c>
      <c r="CP6" s="35">
        <f t="shared" si="10"/>
        <v>18.420000000000002</v>
      </c>
      <c r="CQ6" s="35">
        <f t="shared" si="10"/>
        <v>19.079999999999998</v>
      </c>
      <c r="CR6" s="35">
        <f t="shared" si="10"/>
        <v>46.06</v>
      </c>
      <c r="CS6" s="35">
        <f t="shared" si="10"/>
        <v>53.78</v>
      </c>
      <c r="CT6" s="35">
        <f t="shared" si="10"/>
        <v>53.24</v>
      </c>
      <c r="CU6" s="35">
        <f t="shared" si="10"/>
        <v>52.31</v>
      </c>
      <c r="CV6" s="35">
        <f t="shared" si="10"/>
        <v>60.65</v>
      </c>
      <c r="CW6" s="34" t="str">
        <f>IF(CW7="","",IF(CW7="-","【-】","【"&amp;SUBSTITUTE(TEXT(CW7,"#,##0.00"),"-","△")&amp;"】"))</f>
        <v>【59.15】</v>
      </c>
      <c r="CX6" s="35">
        <f>IF(CX7="",NA(),CX7)</f>
        <v>97.97</v>
      </c>
      <c r="CY6" s="35">
        <f t="shared" ref="CY6:DG6" si="11">IF(CY7="",NA(),CY7)</f>
        <v>97.95</v>
      </c>
      <c r="CZ6" s="35">
        <f t="shared" si="11"/>
        <v>97.86</v>
      </c>
      <c r="DA6" s="35">
        <f t="shared" si="11"/>
        <v>97.83</v>
      </c>
      <c r="DB6" s="35">
        <f t="shared" si="11"/>
        <v>97.75</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252085</v>
      </c>
      <c r="D7" s="37">
        <v>47</v>
      </c>
      <c r="E7" s="37">
        <v>17</v>
      </c>
      <c r="F7" s="37">
        <v>5</v>
      </c>
      <c r="G7" s="37">
        <v>0</v>
      </c>
      <c r="H7" s="37" t="s">
        <v>110</v>
      </c>
      <c r="I7" s="37" t="s">
        <v>111</v>
      </c>
      <c r="J7" s="37" t="s">
        <v>112</v>
      </c>
      <c r="K7" s="37" t="s">
        <v>113</v>
      </c>
      <c r="L7" s="37" t="s">
        <v>114</v>
      </c>
      <c r="M7" s="37"/>
      <c r="N7" s="38" t="s">
        <v>115</v>
      </c>
      <c r="O7" s="38" t="s">
        <v>116</v>
      </c>
      <c r="P7" s="38">
        <v>0.26</v>
      </c>
      <c r="Q7" s="38">
        <v>100</v>
      </c>
      <c r="R7" s="38">
        <v>2470</v>
      </c>
      <c r="S7" s="38">
        <v>68272</v>
      </c>
      <c r="T7" s="38">
        <v>52.69</v>
      </c>
      <c r="U7" s="38">
        <v>1295.73</v>
      </c>
      <c r="V7" s="38">
        <v>178</v>
      </c>
      <c r="W7" s="38">
        <v>0.26</v>
      </c>
      <c r="X7" s="38">
        <v>684.62</v>
      </c>
      <c r="Y7" s="38">
        <v>101.55</v>
      </c>
      <c r="Z7" s="38">
        <v>101.28</v>
      </c>
      <c r="AA7" s="38">
        <v>100.57</v>
      </c>
      <c r="AB7" s="38">
        <v>102.11</v>
      </c>
      <c r="AC7" s="38">
        <v>102.9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107.95</v>
      </c>
      <c r="BG7" s="38">
        <v>103.31</v>
      </c>
      <c r="BH7" s="38">
        <v>98.68</v>
      </c>
      <c r="BI7" s="38">
        <v>91.35</v>
      </c>
      <c r="BJ7" s="38">
        <v>83.27</v>
      </c>
      <c r="BK7" s="38">
        <v>1144.05</v>
      </c>
      <c r="BL7" s="38">
        <v>1126.77</v>
      </c>
      <c r="BM7" s="38">
        <v>1044.8</v>
      </c>
      <c r="BN7" s="38">
        <v>1081.8</v>
      </c>
      <c r="BO7" s="38">
        <v>974.93</v>
      </c>
      <c r="BP7" s="38">
        <v>914.53</v>
      </c>
      <c r="BQ7" s="38">
        <v>25.83</v>
      </c>
      <c r="BR7" s="38">
        <v>25.23</v>
      </c>
      <c r="BS7" s="38">
        <v>21.3</v>
      </c>
      <c r="BT7" s="38">
        <v>19.399999999999999</v>
      </c>
      <c r="BU7" s="38">
        <v>21.16</v>
      </c>
      <c r="BV7" s="38">
        <v>42.48</v>
      </c>
      <c r="BW7" s="38">
        <v>50.9</v>
      </c>
      <c r="BX7" s="38">
        <v>50.82</v>
      </c>
      <c r="BY7" s="38">
        <v>52.19</v>
      </c>
      <c r="BZ7" s="38">
        <v>55.32</v>
      </c>
      <c r="CA7" s="38">
        <v>55.73</v>
      </c>
      <c r="CB7" s="38">
        <v>517.09</v>
      </c>
      <c r="CC7" s="38">
        <v>531.87</v>
      </c>
      <c r="CD7" s="38">
        <v>641.75</v>
      </c>
      <c r="CE7" s="38">
        <v>718.05</v>
      </c>
      <c r="CF7" s="38">
        <v>654.77</v>
      </c>
      <c r="CG7" s="38">
        <v>343.8</v>
      </c>
      <c r="CH7" s="38">
        <v>293.27</v>
      </c>
      <c r="CI7" s="38">
        <v>300.52</v>
      </c>
      <c r="CJ7" s="38">
        <v>296.14</v>
      </c>
      <c r="CK7" s="38">
        <v>283.17</v>
      </c>
      <c r="CL7" s="38">
        <v>276.77999999999997</v>
      </c>
      <c r="CM7" s="38">
        <v>20.39</v>
      </c>
      <c r="CN7" s="38">
        <v>19.739999999999998</v>
      </c>
      <c r="CO7" s="38">
        <v>19.079999999999998</v>
      </c>
      <c r="CP7" s="38">
        <v>18.420000000000002</v>
      </c>
      <c r="CQ7" s="38">
        <v>19.079999999999998</v>
      </c>
      <c r="CR7" s="38">
        <v>46.06</v>
      </c>
      <c r="CS7" s="38">
        <v>53.78</v>
      </c>
      <c r="CT7" s="38">
        <v>53.24</v>
      </c>
      <c r="CU7" s="38">
        <v>52.31</v>
      </c>
      <c r="CV7" s="38">
        <v>60.65</v>
      </c>
      <c r="CW7" s="38">
        <v>59.15</v>
      </c>
      <c r="CX7" s="38">
        <v>97.97</v>
      </c>
      <c r="CY7" s="38">
        <v>97.95</v>
      </c>
      <c r="CZ7" s="38">
        <v>97.86</v>
      </c>
      <c r="DA7" s="38">
        <v>97.83</v>
      </c>
      <c r="DB7" s="38">
        <v>97.75</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ritto</cp:lastModifiedBy>
  <cp:lastPrinted>2018-02-06T07:02:49Z</cp:lastPrinted>
  <dcterms:created xsi:type="dcterms:W3CDTF">2017-12-25T02:30:32Z</dcterms:created>
  <dcterms:modified xsi:type="dcterms:W3CDTF">2018-02-26T01:57:32Z</dcterms:modified>
  <cp:category/>
</cp:coreProperties>
</file>