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3\F1030\★財政係\2018(平成30)年度\090調査・照会・通知（係全般）\北村担当分\照会\H31.2.1〆 公営企業に係る経営比較分析表（平成29年度決算）の分析等について\H31.2.28 公営企業に係る「経営比較分析表」の公表について\"/>
    </mc:Choice>
  </mc:AlternateContent>
  <workbookProtection workbookAlgorithmName="SHA-512" workbookHashValue="Q19tIvqOdfVnSHKV5jrcCbTJU+ea9Km67hKFafZ+jcSZ/+HvKJzAqPa08XYY9iZSd4Rnz9lYXyDmoNbb8TSS+w==" workbookSaltValue="4u4c/gpnxt0+9zFuQZwdxQ==" workbookSpinCount="100000" lockStructure="1"/>
  <bookViews>
    <workbookView xWindow="0" yWindow="0" windowWidth="20490" windowHeight="7770"/>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N86" i="4"/>
  <c r="M86" i="4"/>
  <c r="L86" i="4"/>
  <c r="K86" i="4"/>
  <c r="J86" i="4"/>
  <c r="I86" i="4"/>
  <c r="H86" i="4"/>
  <c r="G86" i="4"/>
  <c r="F86" i="4"/>
  <c r="E86" i="4"/>
  <c r="BB10" i="4"/>
  <c r="AT10" i="4"/>
  <c r="AL10" i="4"/>
  <c r="W10" i="4"/>
  <c r="P10" i="4"/>
  <c r="I10" i="4"/>
  <c r="BB8" i="4"/>
  <c r="AT8" i="4"/>
  <c r="AL8" i="4"/>
  <c r="W8" i="4"/>
  <c r="P8" i="4"/>
  <c r="I8" i="4"/>
  <c r="B6" i="4"/>
  <c r="C10" i="5" l="1"/>
  <c r="D10" i="5"/>
  <c r="E10" i="5"/>
  <c r="B10" i="5"/>
</calcChain>
</file>

<file path=xl/sharedStrings.xml><?xml version="1.0" encoding="utf-8"?>
<sst xmlns="http://schemas.openxmlformats.org/spreadsheetml/2006/main" count="257" uniqueCount="123">
  <si>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</si>
  <si>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</si>
  <si>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</si>
  <si>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</si>
  <si>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</si>
  <si>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</si>
  <si>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</si>
  <si>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</si>
  <si>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</si>
  <si>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</si>
  <si>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</si>
  <si>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</si>
  <si>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</si>
  <si>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</si>
  <si>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</si>
  <si>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</si>
  <si>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</si>
  <si>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</si>
  <si>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</si>
  <si>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</si>
  <si>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</si>
  <si>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</si>
  <si>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</si>
  <si>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</si>
  <si>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</si>
  <si>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</si>
  <si>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</si>
  <si>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</si>
  <si>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</si>
  <si>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</si>
  <si>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</si>
  <si>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</si>
  <si>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</si>
  <si>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</si>
  <si>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</si>
  <si>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</si>
  <si>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</si>
  <si>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</si>
  <si>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</si>
  <si>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</si>
  <si>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</si>
  <si>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</si>
  <si>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</si>
  <si>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</si>
  <si>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</si>
  <si>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</si>
  <si>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</si>
  <si>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</si>
  <si>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</si>
  <si>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</si>
  <si>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</si>
  <si>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</si>
  <si>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</si>
  <si>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</si>
  <si>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</si>
  <si>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</si>
  <si>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</si>
  <si>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</si>
  <si>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</si>
  <si>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</si>
  <si>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</si>
  <si>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</si>
  <si>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</si>
  <si>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</si>
  <si>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</si>
  <si>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</si>
  <si>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</si>
  <si>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</si>
  <si>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</si>
  <si>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</si>
  <si>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</si>
  <si>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</si>
  <si>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</si>
  <si>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</si>
  <si>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</si>
  <si>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</si>
  <si>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</si>
  <si>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</si>
  <si>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</si>
  <si>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</si>
  <si>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</si>
  <si>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</si>
  <si>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</si>
  <si>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</si>
  <si>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</si>
  <si>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</si>
  <si>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</si>
  <si>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</si>
  <si>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</si>
  <si>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</si>
  <si>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</si>
  <si>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</si>
  <si>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</si>
  <si>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</si>
  <si>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</si>
  <si>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</si>
  <si>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</si>
  <si>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</si>
  <si>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</si>
  <si>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</si>
  <si>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</si>
  <si>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</si>
  <si>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</si>
  <si>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</si>
  <si>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</si>
  <si>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</si>
  <si>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</si>
  <si>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</si>
  <si>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滋賀県　栗東市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</si>
  <si>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</si>
  <si>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</si>
  <si>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</si>
  <si>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</si>
  <si>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</si>
  <si>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</si>
  <si>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</si>
  <si>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</si>
  <si>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</si>
  <si>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</si>
  <si>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</si>
  <si>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①類似団体平均値を上回っているが、公共下水道事業の早期着手と迅速かつ集中的に事業を進めることができたためと考える。
②管渠老朽化率ならびに③管渠改善率について、現時点で耐用年数50年を経過した資産が無いことから類似団体平均値を下回っている。しかし、平成36年度以降、耐用年数が順次到来することから、今後ストックマネジメント計画を策定し、計画的な管渠等の更新・修繕ならびに長寿命化を実施していく。</t>
    <rPh sb="17" eb="18">
      <t>コウ</t>
    </rPh>
    <rPh sb="18" eb="19">
      <t>キョウ</t>
    </rPh>
    <rPh sb="19" eb="21">
      <t>ゲスイ</t>
    </rPh>
    <rPh sb="21" eb="22">
      <t>ドウ</t>
    </rPh>
    <rPh sb="22" eb="24">
      <t>ジギョウ</t>
    </rPh>
    <rPh sb="25" eb="27">
      <t>ソウキ</t>
    </rPh>
    <rPh sb="27" eb="29">
      <t>チャクシュ</t>
    </rPh>
    <rPh sb="30" eb="32">
      <t>ジンソク</t>
    </rPh>
    <rPh sb="34" eb="36">
      <t>シュウチュウ</t>
    </rPh>
    <rPh sb="36" eb="37">
      <t>テキ</t>
    </rPh>
    <rPh sb="38" eb="40">
      <t>ジギョウ</t>
    </rPh>
    <rPh sb="41" eb="42">
      <t>スス</t>
    </rPh>
    <rPh sb="53" eb="54">
      <t>カンガ</t>
    </rPh>
    <rPh sb="59" eb="60">
      <t>カン</t>
    </rPh>
    <rPh sb="60" eb="61">
      <t>キョ</t>
    </rPh>
    <rPh sb="61" eb="64">
      <t>ロウキュウカ</t>
    </rPh>
    <rPh sb="64" eb="65">
      <t>リツ</t>
    </rPh>
    <rPh sb="70" eb="71">
      <t>カン</t>
    </rPh>
    <rPh sb="71" eb="72">
      <t>キョ</t>
    </rPh>
    <rPh sb="72" eb="74">
      <t>カイゼン</t>
    </rPh>
    <rPh sb="74" eb="75">
      <t>リツ</t>
    </rPh>
    <rPh sb="80" eb="83">
      <t>ゲンジテン</t>
    </rPh>
    <rPh sb="84" eb="86">
      <t>タイヨウ</t>
    </rPh>
    <rPh sb="86" eb="88">
      <t>ネンスウ</t>
    </rPh>
    <rPh sb="90" eb="91">
      <t>ネン</t>
    </rPh>
    <rPh sb="92" eb="94">
      <t>ケイカ</t>
    </rPh>
    <rPh sb="96" eb="98">
      <t>シサン</t>
    </rPh>
    <rPh sb="99" eb="100">
      <t>ナ</t>
    </rPh>
    <rPh sb="113" eb="114">
      <t>シタ</t>
    </rPh>
    <rPh sb="124" eb="125">
      <t>ヘイ</t>
    </rPh>
    <rPh sb="125" eb="126">
      <t>セイ</t>
    </rPh>
    <phoneticPr fontId="4"/>
  </si>
  <si>
    <t>平成26年度の公営企業法適用以降、引き続き黒字となってはいるものの、経費を使用料収入により賄えておらず、使用料以外の収入（一般会計からの繰入金）に依存している。
今後、経営戦略の策定にあたっては使用料設定水準等も含めて検討のうえ、自立かつ安定した経営を目指す。
また、企業債残高が大きいことから新規発行を抑制し、その逓減に努め、経営健全化を進めていく。
さらに、今後資産の耐用年数到来による老朽化対策のためストックマネジメント計画を策定し、計画的な更新・修繕ならびに長寿命化を実施していくことが必要である。</t>
    <rPh sb="0" eb="1">
      <t>ヘイ</t>
    </rPh>
    <rPh sb="1" eb="2">
      <t>セイ</t>
    </rPh>
    <rPh sb="4" eb="6">
      <t>ネンド</t>
    </rPh>
    <rPh sb="7" eb="9">
      <t>コウエイ</t>
    </rPh>
    <rPh sb="9" eb="11">
      <t>キギョウ</t>
    </rPh>
    <rPh sb="11" eb="12">
      <t>ホウ</t>
    </rPh>
    <rPh sb="12" eb="14">
      <t>テキヨウ</t>
    </rPh>
    <rPh sb="14" eb="16">
      <t>イコウ</t>
    </rPh>
    <rPh sb="17" eb="18">
      <t>ヒ</t>
    </rPh>
    <rPh sb="19" eb="20">
      <t>ツヅ</t>
    </rPh>
    <rPh sb="21" eb="23">
      <t>クロジ</t>
    </rPh>
    <rPh sb="34" eb="36">
      <t>ケイヒ</t>
    </rPh>
    <rPh sb="37" eb="39">
      <t>シヨウ</t>
    </rPh>
    <rPh sb="39" eb="40">
      <t>リョウ</t>
    </rPh>
    <rPh sb="40" eb="42">
      <t>シュウニュウ</t>
    </rPh>
    <rPh sb="45" eb="46">
      <t>マカナ</t>
    </rPh>
    <rPh sb="52" eb="54">
      <t>シヨウ</t>
    </rPh>
    <rPh sb="54" eb="55">
      <t>リョウ</t>
    </rPh>
    <rPh sb="55" eb="57">
      <t>イガイ</t>
    </rPh>
    <rPh sb="58" eb="60">
      <t>シュウニュウ</t>
    </rPh>
    <rPh sb="61" eb="63">
      <t>イッパン</t>
    </rPh>
    <rPh sb="63" eb="65">
      <t>カイケイ</t>
    </rPh>
    <rPh sb="68" eb="70">
      <t>クリイレ</t>
    </rPh>
    <rPh sb="70" eb="71">
      <t>キン</t>
    </rPh>
    <rPh sb="73" eb="75">
      <t>イゾン</t>
    </rPh>
    <rPh sb="81" eb="83">
      <t>コンゴ</t>
    </rPh>
    <rPh sb="84" eb="86">
      <t>ケイエイ</t>
    </rPh>
    <rPh sb="86" eb="88">
      <t>センリャク</t>
    </rPh>
    <rPh sb="89" eb="91">
      <t>サクテイ</t>
    </rPh>
    <rPh sb="97" eb="99">
      <t>シヨウ</t>
    </rPh>
    <rPh sb="99" eb="100">
      <t>リョウ</t>
    </rPh>
    <rPh sb="100" eb="102">
      <t>セッテイ</t>
    </rPh>
    <rPh sb="102" eb="104">
      <t>スイジュン</t>
    </rPh>
    <rPh sb="104" eb="105">
      <t>トウ</t>
    </rPh>
    <rPh sb="106" eb="107">
      <t>フク</t>
    </rPh>
    <rPh sb="109" eb="111">
      <t>ケントウ</t>
    </rPh>
    <rPh sb="115" eb="117">
      <t>ジリツ</t>
    </rPh>
    <rPh sb="119" eb="121">
      <t>アンテイ</t>
    </rPh>
    <rPh sb="123" eb="125">
      <t>ケイエイ</t>
    </rPh>
    <rPh sb="126" eb="128">
      <t>メザ</t>
    </rPh>
    <rPh sb="134" eb="136">
      <t>キギョウ</t>
    </rPh>
    <rPh sb="136" eb="137">
      <t>サイ</t>
    </rPh>
    <rPh sb="137" eb="139">
      <t>ザンダカ</t>
    </rPh>
    <rPh sb="140" eb="141">
      <t>オオ</t>
    </rPh>
    <rPh sb="147" eb="149">
      <t>シンキ</t>
    </rPh>
    <rPh sb="149" eb="151">
      <t>ハッコウ</t>
    </rPh>
    <rPh sb="152" eb="154">
      <t>ヨクセイ</t>
    </rPh>
    <rPh sb="158" eb="160">
      <t>テイゲン</t>
    </rPh>
    <rPh sb="161" eb="162">
      <t>ツト</t>
    </rPh>
    <rPh sb="164" eb="166">
      <t>ケイエイ</t>
    </rPh>
    <rPh sb="166" eb="169">
      <t>ケンゼンカ</t>
    </rPh>
    <rPh sb="170" eb="171">
      <t>スス</t>
    </rPh>
    <rPh sb="181" eb="183">
      <t>コンゴ</t>
    </rPh>
    <rPh sb="183" eb="185">
      <t>シサン</t>
    </rPh>
    <rPh sb="186" eb="188">
      <t>タイヨウ</t>
    </rPh>
    <rPh sb="188" eb="190">
      <t>ネンスウ</t>
    </rPh>
    <rPh sb="190" eb="192">
      <t>トウライ</t>
    </rPh>
    <rPh sb="195" eb="198">
      <t>ロウキュウカ</t>
    </rPh>
    <rPh sb="198" eb="200">
      <t>タイサク</t>
    </rPh>
    <rPh sb="213" eb="215">
      <t>ケイカク</t>
    </rPh>
    <rPh sb="216" eb="218">
      <t>サクテイ</t>
    </rPh>
    <rPh sb="220" eb="223">
      <t>ケイカクテキ</t>
    </rPh>
    <rPh sb="224" eb="226">
      <t>コウシン</t>
    </rPh>
    <rPh sb="227" eb="229">
      <t>シュウゼン</t>
    </rPh>
    <rPh sb="233" eb="234">
      <t>チョウ</t>
    </rPh>
    <rPh sb="234" eb="237">
      <t>ジュミョウカ</t>
    </rPh>
    <rPh sb="238" eb="240">
      <t>ジッシ</t>
    </rPh>
    <rPh sb="247" eb="249">
      <t>ヒツヨウ</t>
    </rPh>
    <phoneticPr fontId="4"/>
  </si>
  <si>
    <t>①経常収支比率は100％を超え、②欠損金もなく、単年度収支は黒字である。類似団体平均値を下回っているので、引き続き収益の維持ならびに費用の縮減を図る。
③流動比率は改善傾向にあるが、これは国庫補助金や企業債の発行、一般会計からの繰入に伴う流動資産の増加によるところが大きい。
④平成前半の集中的な面整備事業実施により類似団体と比較して企業債残高は大きいものの、汚水事業がほぼ完了し下水道事業全体としては規模縮小傾向にあったが、雨水幹線整備事業の実施によりその比率が微増となった。
⑤⑥経費回収率は100％を下回っていることから、汚水処理費を使用料収入以外の収入で賄っている状態にある。また、汚水処理原価についても、類似団体より低いものの、全国平均よりも高い水準となっている。引き続き経費節減策に加え、使用料設定水準についても検討をする必要がある。
⑦施設利用率は類似団体平均値を大きく上回っており、遊休施設がほとんど無い適正な施設規模であると言える。
⑧水洗化率は類似団体平均値を上回っており、供用区域内において早期接続により汚水処理が適切に行なわれている。</t>
    <rPh sb="1" eb="3">
      <t>ケイジョウ</t>
    </rPh>
    <rPh sb="3" eb="5">
      <t>シュウシ</t>
    </rPh>
    <rPh sb="5" eb="7">
      <t>ヒリツ</t>
    </rPh>
    <rPh sb="13" eb="14">
      <t>コ</t>
    </rPh>
    <rPh sb="17" eb="20">
      <t>ケッソンキン</t>
    </rPh>
    <rPh sb="24" eb="27">
      <t>タンネンド</t>
    </rPh>
    <rPh sb="27" eb="29">
      <t>シュウシ</t>
    </rPh>
    <rPh sb="30" eb="32">
      <t>クロジ</t>
    </rPh>
    <rPh sb="53" eb="54">
      <t>ヒ</t>
    </rPh>
    <rPh sb="55" eb="56">
      <t>ツヅ</t>
    </rPh>
    <rPh sb="77" eb="79">
      <t>リュウドウ</t>
    </rPh>
    <rPh sb="79" eb="81">
      <t>ヒリツ</t>
    </rPh>
    <rPh sb="82" eb="84">
      <t>カイゼン</t>
    </rPh>
    <rPh sb="84" eb="86">
      <t>ケイコウ</t>
    </rPh>
    <rPh sb="94" eb="96">
      <t>コッコ</t>
    </rPh>
    <rPh sb="96" eb="99">
      <t>ホジョキン</t>
    </rPh>
    <rPh sb="100" eb="102">
      <t>キギョウ</t>
    </rPh>
    <rPh sb="102" eb="103">
      <t>サイ</t>
    </rPh>
    <rPh sb="104" eb="106">
      <t>ハッコウ</t>
    </rPh>
    <rPh sb="107" eb="109">
      <t>イッパン</t>
    </rPh>
    <rPh sb="109" eb="111">
      <t>カイケイ</t>
    </rPh>
    <rPh sb="114" eb="116">
      <t>クリイレ</t>
    </rPh>
    <rPh sb="117" eb="118">
      <t>トモナ</t>
    </rPh>
    <rPh sb="119" eb="121">
      <t>リュウドウ</t>
    </rPh>
    <rPh sb="121" eb="123">
      <t>シサン</t>
    </rPh>
    <rPh sb="124" eb="126">
      <t>ゾウカ</t>
    </rPh>
    <rPh sb="133" eb="134">
      <t>オオ</t>
    </rPh>
    <rPh sb="139" eb="140">
      <t>ヘイ</t>
    </rPh>
    <rPh sb="140" eb="141">
      <t>セイ</t>
    </rPh>
    <rPh sb="141" eb="143">
      <t>ゼンハン</t>
    </rPh>
    <rPh sb="144" eb="147">
      <t>シュウチュウテキ</t>
    </rPh>
    <rPh sb="148" eb="149">
      <t>メン</t>
    </rPh>
    <rPh sb="149" eb="151">
      <t>セイビ</t>
    </rPh>
    <rPh sb="151" eb="153">
      <t>ジギョウ</t>
    </rPh>
    <rPh sb="153" eb="155">
      <t>ジッシ</t>
    </rPh>
    <rPh sb="158" eb="160">
      <t>ルイジ</t>
    </rPh>
    <rPh sb="160" eb="162">
      <t>ダンタイ</t>
    </rPh>
    <rPh sb="163" eb="165">
      <t>ヒカク</t>
    </rPh>
    <rPh sb="167" eb="169">
      <t>キギョウ</t>
    </rPh>
    <rPh sb="169" eb="170">
      <t>サイ</t>
    </rPh>
    <rPh sb="170" eb="172">
      <t>ザンダカ</t>
    </rPh>
    <rPh sb="173" eb="174">
      <t>オオ</t>
    </rPh>
    <rPh sb="180" eb="182">
      <t>オスイ</t>
    </rPh>
    <rPh sb="182" eb="184">
      <t>ジギョウ</t>
    </rPh>
    <rPh sb="187" eb="189">
      <t>カンリョウ</t>
    </rPh>
    <rPh sb="190" eb="193">
      <t>ゲスイドウ</t>
    </rPh>
    <rPh sb="193" eb="195">
      <t>ジギョウ</t>
    </rPh>
    <rPh sb="195" eb="197">
      <t>ゼンタイ</t>
    </rPh>
    <rPh sb="201" eb="203">
      <t>キボ</t>
    </rPh>
    <rPh sb="203" eb="205">
      <t>シュクショウ</t>
    </rPh>
    <rPh sb="205" eb="207">
      <t>ケイコウ</t>
    </rPh>
    <rPh sb="222" eb="224">
      <t>ジッシ</t>
    </rPh>
    <rPh sb="229" eb="231">
      <t>ヒリツ</t>
    </rPh>
    <rPh sb="232" eb="234">
      <t>ビゾウ</t>
    </rPh>
    <rPh sb="242" eb="244">
      <t>ケイヒ</t>
    </rPh>
    <rPh sb="244" eb="246">
      <t>カイシュウ</t>
    </rPh>
    <rPh sb="246" eb="247">
      <t>リツ</t>
    </rPh>
    <rPh sb="253" eb="255">
      <t>シタマワ</t>
    </rPh>
    <rPh sb="264" eb="266">
      <t>オスイ</t>
    </rPh>
    <rPh sb="266" eb="268">
      <t>ショリ</t>
    </rPh>
    <rPh sb="268" eb="269">
      <t>ヒ</t>
    </rPh>
    <rPh sb="270" eb="272">
      <t>シヨウ</t>
    </rPh>
    <rPh sb="272" eb="273">
      <t>リョウ</t>
    </rPh>
    <rPh sb="273" eb="275">
      <t>シュウニュウ</t>
    </rPh>
    <rPh sb="275" eb="277">
      <t>イガイ</t>
    </rPh>
    <rPh sb="278" eb="280">
      <t>シュウニュウ</t>
    </rPh>
    <rPh sb="281" eb="282">
      <t>マカナ</t>
    </rPh>
    <rPh sb="286" eb="288">
      <t>ジョウタイ</t>
    </rPh>
    <rPh sb="295" eb="297">
      <t>オスイ</t>
    </rPh>
    <rPh sb="297" eb="299">
      <t>ショリ</t>
    </rPh>
    <rPh sb="299" eb="301">
      <t>ゲンカ</t>
    </rPh>
    <rPh sb="307" eb="309">
      <t>ルイジ</t>
    </rPh>
    <rPh sb="309" eb="311">
      <t>ダンタイ</t>
    </rPh>
    <rPh sb="313" eb="314">
      <t>ヒク</t>
    </rPh>
    <rPh sb="319" eb="321">
      <t>ゼンコク</t>
    </rPh>
    <rPh sb="321" eb="323">
      <t>ヘイキン</t>
    </rPh>
    <rPh sb="326" eb="327">
      <t>タカ</t>
    </rPh>
    <rPh sb="328" eb="330">
      <t>スイジュン</t>
    </rPh>
    <rPh sb="337" eb="338">
      <t>ヒ</t>
    </rPh>
    <rPh sb="339" eb="340">
      <t>ツヅ</t>
    </rPh>
    <rPh sb="341" eb="343">
      <t>ケイヒ</t>
    </rPh>
    <rPh sb="343" eb="345">
      <t>セツゲン</t>
    </rPh>
    <rPh sb="345" eb="346">
      <t>サク</t>
    </rPh>
    <rPh sb="347" eb="348">
      <t>クワ</t>
    </rPh>
    <rPh sb="350" eb="352">
      <t>シヨウ</t>
    </rPh>
    <rPh sb="352" eb="353">
      <t>リョウ</t>
    </rPh>
    <rPh sb="353" eb="355">
      <t>セッテイ</t>
    </rPh>
    <rPh sb="355" eb="357">
      <t>スイジュン</t>
    </rPh>
    <rPh sb="362" eb="364">
      <t>ケントウ</t>
    </rPh>
    <rPh sb="367" eb="369">
      <t>ヒツヨウ</t>
    </rPh>
    <rPh sb="375" eb="377">
      <t>シセツ</t>
    </rPh>
    <rPh sb="377" eb="380">
      <t>リヨウリツ</t>
    </rPh>
    <rPh sb="381" eb="383">
      <t>ルイジ</t>
    </rPh>
    <rPh sb="383" eb="385">
      <t>ダンタイ</t>
    </rPh>
    <rPh sb="385" eb="388">
      <t>ヘイキンチ</t>
    </rPh>
    <rPh sb="389" eb="390">
      <t>オオ</t>
    </rPh>
    <rPh sb="392" eb="394">
      <t>ウワマワ</t>
    </rPh>
    <rPh sb="399" eb="401">
      <t>ユウキュウ</t>
    </rPh>
    <rPh sb="401" eb="403">
      <t>シセツ</t>
    </rPh>
    <rPh sb="408" eb="409">
      <t>ナ</t>
    </rPh>
    <rPh sb="410" eb="411">
      <t>テキ</t>
    </rPh>
    <rPh sb="411" eb="412">
      <t>セイ</t>
    </rPh>
    <rPh sb="413" eb="415">
      <t>シセツ</t>
    </rPh>
    <rPh sb="415" eb="417">
      <t>キボ</t>
    </rPh>
    <rPh sb="421" eb="422">
      <t>イ</t>
    </rPh>
    <rPh sb="427" eb="430">
      <t>スイセンカ</t>
    </rPh>
    <rPh sb="430" eb="431">
      <t>リツ</t>
    </rPh>
    <rPh sb="449" eb="452">
      <t>クイキナイ</t>
    </rPh>
    <rPh sb="456" eb="458">
      <t>ソウキ</t>
    </rPh>
    <rPh sb="458" eb="460">
      <t>セツゾク</t>
    </rPh>
    <rPh sb="463" eb="465">
      <t>オスイ</t>
    </rPh>
    <rPh sb="465" eb="467">
      <t>ショリ</t>
    </rPh>
    <rPh sb="468" eb="470">
      <t>テキセツ</t>
    </rPh>
    <rPh sb="471" eb="472">
      <t>オコ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</si>
</sst>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0.04</c:v>
                </c:pt>
                <c:pt idx="2">
                  <c:v>0.04</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36E8-4F3F-9844-87E236F41AEF}"/>
            </c:ext>
          </c:extLst>
        </c:ser>
        <c:dLbls>
          <c:showLegendKey val="0"/>
          <c:showVal val="0"/>
          <c:showCatName val="0"/>
          <c:showSerName val="0"/>
          <c:showPercent val="0"/>
          <c:showBubbleSize val="0"/>
        </c:dLbls>
        <c:gapWidth val="150"/>
        <c:axId val="316347288"/>
        <c:axId val="94459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0.1</c:v>
                </c:pt>
                <c:pt idx="2">
                  <c:v>0.27</c:v>
                </c:pt>
                <c:pt idx="3">
                  <c:v>0.17</c:v>
                </c:pt>
                <c:pt idx="4">
                  <c:v>0.13</c:v>
                </c:pt>
              </c:numCache>
            </c:numRef>
          </c:val>
          <c:smooth val="0"/>
          <c:extLst xmlns:c16r2="http://schemas.microsoft.com/office/drawing/2015/06/chart">
            <c:ext xmlns:c16="http://schemas.microsoft.com/office/drawing/2014/chart" uri="{C3380CC4-5D6E-409C-BE32-E72D297353CC}">
              <c16:uniqueId val="{00000001-36E8-4F3F-9844-87E236F41AEF}"/>
            </c:ext>
          </c:extLst>
        </c:ser>
        <c:dLbls>
          <c:showLegendKey val="0"/>
          <c:showVal val="0"/>
          <c:showCatName val="0"/>
          <c:showSerName val="0"/>
          <c:showPercent val="0"/>
          <c:showBubbleSize val="0"/>
        </c:dLbls>
        <c:marker val="1"/>
        <c:smooth val="0"/>
        <c:axId val="316347288"/>
        <c:axId val="94459552"/>
      </c:lineChart>
      <c:dateAx>
        <c:axId val="316347288"/>
        <c:scaling>
          <c:orientation val="minMax"/>
        </c:scaling>
        <c:delete val="1"/>
        <c:axPos val="b"/>
        <c:numFmt formatCode="ge" sourceLinked="1"/>
        <c:majorTickMark val="none"/>
        <c:minorTickMark val="none"/>
        <c:tickLblPos val="none"/>
        <c:crossAx val="94459552"/>
        <c:crosses val="autoZero"/>
        <c:auto val="1"/>
        <c:lblOffset val="100"/>
        <c:baseTimeUnit val="years"/>
      </c:dateAx>
      <c:valAx>
        <c:axId val="9445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347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0</c:v>
                </c:pt>
                <c:pt idx="1">
                  <c:v>103.85</c:v>
                </c:pt>
                <c:pt idx="2">
                  <c:v>104.52</c:v>
                </c:pt>
                <c:pt idx="3">
                  <c:v>102.23</c:v>
                </c:pt>
                <c:pt idx="4">
                  <c:v>106.79</c:v>
                </c:pt>
              </c:numCache>
            </c:numRef>
          </c:val>
          <c:extLst xmlns:c16r2="http://schemas.microsoft.com/office/drawing/2015/06/chart">
            <c:ext xmlns:c16="http://schemas.microsoft.com/office/drawing/2014/chart" uri="{C3380CC4-5D6E-409C-BE32-E72D297353CC}">
              <c16:uniqueId val="{00000000-D42B-4693-AB9D-730691205243}"/>
            </c:ext>
          </c:extLst>
        </c:ser>
        <c:dLbls>
          <c:showLegendKey val="0"/>
          <c:showVal val="0"/>
          <c:showCatName val="0"/>
          <c:showSerName val="0"/>
          <c:showPercent val="0"/>
          <c:showBubbleSize val="0"/>
        </c:dLbls>
        <c:gapWidth val="150"/>
        <c:axId val="165223800"/>
        <c:axId val="93143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108.77</c:v>
                </c:pt>
                <c:pt idx="2">
                  <c:v>109.48</c:v>
                </c:pt>
                <c:pt idx="3">
                  <c:v>109.27</c:v>
                </c:pt>
                <c:pt idx="4">
                  <c:v>108.03</c:v>
                </c:pt>
              </c:numCache>
            </c:numRef>
          </c:val>
          <c:smooth val="0"/>
          <c:extLst xmlns:c16r2="http://schemas.microsoft.com/office/drawing/2015/06/chart">
            <c:ext xmlns:c16="http://schemas.microsoft.com/office/drawing/2014/chart" uri="{C3380CC4-5D6E-409C-BE32-E72D297353CC}">
              <c16:uniqueId val="{00000001-D42B-4693-AB9D-730691205243}"/>
            </c:ext>
          </c:extLst>
        </c:ser>
        <c:dLbls>
          <c:showLegendKey val="0"/>
          <c:showVal val="0"/>
          <c:showCatName val="0"/>
          <c:showSerName val="0"/>
          <c:showPercent val="0"/>
          <c:showBubbleSize val="0"/>
        </c:dLbls>
        <c:marker val="1"/>
        <c:smooth val="0"/>
        <c:axId val="165223800"/>
        <c:axId val="93143584"/>
      </c:lineChart>
      <c:dateAx>
        <c:axId val="165223800"/>
        <c:scaling>
          <c:orientation val="minMax"/>
        </c:scaling>
        <c:delete val="1"/>
        <c:axPos val="b"/>
        <c:numFmt formatCode="ge" sourceLinked="1"/>
        <c:majorTickMark val="none"/>
        <c:minorTickMark val="none"/>
        <c:tickLblPos val="none"/>
        <c:crossAx val="93143584"/>
        <c:crosses val="autoZero"/>
        <c:auto val="1"/>
        <c:lblOffset val="100"/>
        <c:baseTimeUnit val="years"/>
      </c:dateAx>
      <c:valAx>
        <c:axId val="9314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223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0</c:v>
                </c:pt>
                <c:pt idx="1">
                  <c:v>32.89</c:v>
                </c:pt>
                <c:pt idx="2">
                  <c:v>34.020000000000003</c:v>
                </c:pt>
                <c:pt idx="3">
                  <c:v>35.54</c:v>
                </c:pt>
                <c:pt idx="4">
                  <c:v>37.15</c:v>
                </c:pt>
              </c:numCache>
            </c:numRef>
          </c:val>
          <c:extLst xmlns:c16r2="http://schemas.microsoft.com/office/drawing/2015/06/chart">
            <c:ext xmlns:c16="http://schemas.microsoft.com/office/drawing/2014/chart" uri="{C3380CC4-5D6E-409C-BE32-E72D297353CC}">
              <c16:uniqueId val="{00000000-E2D8-4594-9E48-0F3FB751840F}"/>
            </c:ext>
          </c:extLst>
        </c:ser>
        <c:dLbls>
          <c:showLegendKey val="0"/>
          <c:showVal val="0"/>
          <c:showCatName val="0"/>
          <c:showSerName val="0"/>
          <c:showPercent val="0"/>
          <c:showBubbleSize val="0"/>
        </c:dLbls>
        <c:gapWidth val="150"/>
        <c:axId val="164045016"/>
        <c:axId val="164044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25.52</c:v>
                </c:pt>
                <c:pt idx="2">
                  <c:v>25.89</c:v>
                </c:pt>
                <c:pt idx="3">
                  <c:v>26.63</c:v>
                </c:pt>
                <c:pt idx="4">
                  <c:v>25.61</c:v>
                </c:pt>
              </c:numCache>
            </c:numRef>
          </c:val>
          <c:smooth val="0"/>
          <c:extLst xmlns:c16r2="http://schemas.microsoft.com/office/drawing/2015/06/chart">
            <c:ext xmlns:c16="http://schemas.microsoft.com/office/drawing/2014/chart" uri="{C3380CC4-5D6E-409C-BE32-E72D297353CC}">
              <c16:uniqueId val="{00000001-E2D8-4594-9E48-0F3FB751840F}"/>
            </c:ext>
          </c:extLst>
        </c:ser>
        <c:dLbls>
          <c:showLegendKey val="0"/>
          <c:showVal val="0"/>
          <c:showCatName val="0"/>
          <c:showSerName val="0"/>
          <c:showPercent val="0"/>
          <c:showBubbleSize val="0"/>
        </c:dLbls>
        <c:marker val="1"/>
        <c:smooth val="0"/>
        <c:axId val="164045016"/>
        <c:axId val="164044624"/>
      </c:lineChart>
      <c:dateAx>
        <c:axId val="164045016"/>
        <c:scaling>
          <c:orientation val="minMax"/>
        </c:scaling>
        <c:delete val="1"/>
        <c:axPos val="b"/>
        <c:numFmt formatCode="ge" sourceLinked="1"/>
        <c:majorTickMark val="none"/>
        <c:minorTickMark val="none"/>
        <c:tickLblPos val="none"/>
        <c:crossAx val="164044624"/>
        <c:crosses val="autoZero"/>
        <c:auto val="1"/>
        <c:lblOffset val="100"/>
        <c:baseTimeUnit val="years"/>
      </c:dateAx>
      <c:valAx>
        <c:axId val="164044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045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formatCode="#,##0.00;&quot;△&quot;#,##0.00;&quot;-&quot;">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35A-41EF-8D52-6ED9B28D4EFC}"/>
            </c:ext>
          </c:extLst>
        </c:ser>
        <c:dLbls>
          <c:showLegendKey val="0"/>
          <c:showVal val="0"/>
          <c:showCatName val="0"/>
          <c:showSerName val="0"/>
          <c:showPercent val="0"/>
          <c:showBubbleSize val="0"/>
        </c:dLbls>
        <c:gapWidth val="150"/>
        <c:axId val="164046192"/>
        <c:axId val="164046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0.76</c:v>
                </c:pt>
                <c:pt idx="2">
                  <c:v>0.71</c:v>
                </c:pt>
                <c:pt idx="3">
                  <c:v>0.95</c:v>
                </c:pt>
                <c:pt idx="4">
                  <c:v>1.07</c:v>
                </c:pt>
              </c:numCache>
            </c:numRef>
          </c:val>
          <c:smooth val="0"/>
          <c:extLst xmlns:c16r2="http://schemas.microsoft.com/office/drawing/2015/06/chart">
            <c:ext xmlns:c16="http://schemas.microsoft.com/office/drawing/2014/chart" uri="{C3380CC4-5D6E-409C-BE32-E72D297353CC}">
              <c16:uniqueId val="{00000001-035A-41EF-8D52-6ED9B28D4EFC}"/>
            </c:ext>
          </c:extLst>
        </c:ser>
        <c:dLbls>
          <c:showLegendKey val="0"/>
          <c:showVal val="0"/>
          <c:showCatName val="0"/>
          <c:showSerName val="0"/>
          <c:showPercent val="0"/>
          <c:showBubbleSize val="0"/>
        </c:dLbls>
        <c:marker val="1"/>
        <c:smooth val="0"/>
        <c:axId val="164046192"/>
        <c:axId val="164046976"/>
      </c:lineChart>
      <c:dateAx>
        <c:axId val="164046192"/>
        <c:scaling>
          <c:orientation val="minMax"/>
        </c:scaling>
        <c:delete val="1"/>
        <c:axPos val="b"/>
        <c:numFmt formatCode="ge" sourceLinked="1"/>
        <c:majorTickMark val="none"/>
        <c:minorTickMark val="none"/>
        <c:tickLblPos val="none"/>
        <c:crossAx val="164046976"/>
        <c:crosses val="autoZero"/>
        <c:auto val="1"/>
        <c:lblOffset val="100"/>
        <c:baseTimeUnit val="years"/>
      </c:dateAx>
      <c:valAx>
        <c:axId val="164046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04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formatCode="#,##0.00;&quot;△&quot;#,##0.00;&quot;-&quot;">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D6A-4D3A-99C0-F8973B2C325B}"/>
            </c:ext>
          </c:extLst>
        </c:ser>
        <c:dLbls>
          <c:showLegendKey val="0"/>
          <c:showVal val="0"/>
          <c:showCatName val="0"/>
          <c:showSerName val="0"/>
          <c:showPercent val="0"/>
          <c:showBubbleSize val="0"/>
        </c:dLbls>
        <c:gapWidth val="150"/>
        <c:axId val="316929616"/>
        <c:axId val="316930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21.47</c:v>
                </c:pt>
                <c:pt idx="2">
                  <c:v>16.34</c:v>
                </c:pt>
                <c:pt idx="3">
                  <c:v>15.65</c:v>
                </c:pt>
                <c:pt idx="4">
                  <c:v>13.55</c:v>
                </c:pt>
              </c:numCache>
            </c:numRef>
          </c:val>
          <c:smooth val="0"/>
          <c:extLst xmlns:c16r2="http://schemas.microsoft.com/office/drawing/2015/06/chart">
            <c:ext xmlns:c16="http://schemas.microsoft.com/office/drawing/2014/chart" uri="{C3380CC4-5D6E-409C-BE32-E72D297353CC}">
              <c16:uniqueId val="{00000001-1D6A-4D3A-99C0-F8973B2C325B}"/>
            </c:ext>
          </c:extLst>
        </c:ser>
        <c:dLbls>
          <c:showLegendKey val="0"/>
          <c:showVal val="0"/>
          <c:showCatName val="0"/>
          <c:showSerName val="0"/>
          <c:showPercent val="0"/>
          <c:showBubbleSize val="0"/>
        </c:dLbls>
        <c:marker val="1"/>
        <c:smooth val="0"/>
        <c:axId val="316929616"/>
        <c:axId val="316930008"/>
      </c:lineChart>
      <c:dateAx>
        <c:axId val="316929616"/>
        <c:scaling>
          <c:orientation val="minMax"/>
        </c:scaling>
        <c:delete val="1"/>
        <c:axPos val="b"/>
        <c:numFmt formatCode="ge" sourceLinked="1"/>
        <c:majorTickMark val="none"/>
        <c:minorTickMark val="none"/>
        <c:tickLblPos val="none"/>
        <c:crossAx val="316930008"/>
        <c:crosses val="autoZero"/>
        <c:auto val="1"/>
        <c:lblOffset val="100"/>
        <c:baseTimeUnit val="years"/>
      </c:dateAx>
      <c:valAx>
        <c:axId val="316930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929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0</c:v>
                </c:pt>
                <c:pt idx="1">
                  <c:v>35</c:v>
                </c:pt>
                <c:pt idx="2">
                  <c:v>34.409999999999997</c:v>
                </c:pt>
                <c:pt idx="3">
                  <c:v>36.93</c:v>
                </c:pt>
                <c:pt idx="4">
                  <c:v>76.91</c:v>
                </c:pt>
              </c:numCache>
            </c:numRef>
          </c:val>
          <c:extLst xmlns:c16r2="http://schemas.microsoft.com/office/drawing/2015/06/chart">
            <c:ext xmlns:c16="http://schemas.microsoft.com/office/drawing/2014/chart" uri="{C3380CC4-5D6E-409C-BE32-E72D297353CC}">
              <c16:uniqueId val="{00000000-1583-4F42-AB28-5ACC8B866CAE}"/>
            </c:ext>
          </c:extLst>
        </c:ser>
        <c:dLbls>
          <c:showLegendKey val="0"/>
          <c:showVal val="0"/>
          <c:showCatName val="0"/>
          <c:showSerName val="0"/>
          <c:showPercent val="0"/>
          <c:showBubbleSize val="0"/>
        </c:dLbls>
        <c:gapWidth val="150"/>
        <c:axId val="316928832"/>
        <c:axId val="316928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79.239999999999995</c:v>
                </c:pt>
                <c:pt idx="2">
                  <c:v>78.930000000000007</c:v>
                </c:pt>
                <c:pt idx="3">
                  <c:v>77.94</c:v>
                </c:pt>
                <c:pt idx="4">
                  <c:v>78.45</c:v>
                </c:pt>
              </c:numCache>
            </c:numRef>
          </c:val>
          <c:smooth val="0"/>
          <c:extLst xmlns:c16r2="http://schemas.microsoft.com/office/drawing/2015/06/chart">
            <c:ext xmlns:c16="http://schemas.microsoft.com/office/drawing/2014/chart" uri="{C3380CC4-5D6E-409C-BE32-E72D297353CC}">
              <c16:uniqueId val="{00000001-1583-4F42-AB28-5ACC8B866CAE}"/>
            </c:ext>
          </c:extLst>
        </c:ser>
        <c:dLbls>
          <c:showLegendKey val="0"/>
          <c:showVal val="0"/>
          <c:showCatName val="0"/>
          <c:showSerName val="0"/>
          <c:showPercent val="0"/>
          <c:showBubbleSize val="0"/>
        </c:dLbls>
        <c:marker val="1"/>
        <c:smooth val="0"/>
        <c:axId val="316928832"/>
        <c:axId val="316928440"/>
      </c:lineChart>
      <c:dateAx>
        <c:axId val="316928832"/>
        <c:scaling>
          <c:orientation val="minMax"/>
        </c:scaling>
        <c:delete val="1"/>
        <c:axPos val="b"/>
        <c:numFmt formatCode="ge" sourceLinked="1"/>
        <c:majorTickMark val="none"/>
        <c:minorTickMark val="none"/>
        <c:tickLblPos val="none"/>
        <c:crossAx val="316928440"/>
        <c:crosses val="autoZero"/>
        <c:auto val="1"/>
        <c:lblOffset val="100"/>
        <c:baseTimeUnit val="years"/>
      </c:dateAx>
      <c:valAx>
        <c:axId val="316928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92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0</c:v>
                </c:pt>
                <c:pt idx="1">
                  <c:v>1403.29</c:v>
                </c:pt>
                <c:pt idx="2">
                  <c:v>1347.89</c:v>
                </c:pt>
                <c:pt idx="3">
                  <c:v>1251.49</c:v>
                </c:pt>
                <c:pt idx="4">
                  <c:v>1254.1500000000001</c:v>
                </c:pt>
              </c:numCache>
            </c:numRef>
          </c:val>
          <c:extLst xmlns:c16r2="http://schemas.microsoft.com/office/drawing/2015/06/chart">
            <c:ext xmlns:c16="http://schemas.microsoft.com/office/drawing/2014/chart" uri="{C3380CC4-5D6E-409C-BE32-E72D297353CC}">
              <c16:uniqueId val="{00000000-A737-4A46-9611-960DAFACD3D0}"/>
            </c:ext>
          </c:extLst>
        </c:ser>
        <c:dLbls>
          <c:showLegendKey val="0"/>
          <c:showVal val="0"/>
          <c:showCatName val="0"/>
          <c:showSerName val="0"/>
          <c:showPercent val="0"/>
          <c:showBubbleSize val="0"/>
        </c:dLbls>
        <c:gapWidth val="150"/>
        <c:axId val="316931184"/>
        <c:axId val="316552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854.16</c:v>
                </c:pt>
                <c:pt idx="2">
                  <c:v>848.31</c:v>
                </c:pt>
                <c:pt idx="3">
                  <c:v>774.99</c:v>
                </c:pt>
                <c:pt idx="4">
                  <c:v>799.41</c:v>
                </c:pt>
              </c:numCache>
            </c:numRef>
          </c:val>
          <c:smooth val="0"/>
          <c:extLst xmlns:c16r2="http://schemas.microsoft.com/office/drawing/2015/06/chart">
            <c:ext xmlns:c16="http://schemas.microsoft.com/office/drawing/2014/chart" uri="{C3380CC4-5D6E-409C-BE32-E72D297353CC}">
              <c16:uniqueId val="{00000001-A737-4A46-9611-960DAFACD3D0}"/>
            </c:ext>
          </c:extLst>
        </c:ser>
        <c:dLbls>
          <c:showLegendKey val="0"/>
          <c:showVal val="0"/>
          <c:showCatName val="0"/>
          <c:showSerName val="0"/>
          <c:showPercent val="0"/>
          <c:showBubbleSize val="0"/>
        </c:dLbls>
        <c:marker val="1"/>
        <c:smooth val="0"/>
        <c:axId val="316931184"/>
        <c:axId val="316552624"/>
      </c:lineChart>
      <c:dateAx>
        <c:axId val="316931184"/>
        <c:scaling>
          <c:orientation val="minMax"/>
        </c:scaling>
        <c:delete val="1"/>
        <c:axPos val="b"/>
        <c:numFmt formatCode="ge" sourceLinked="1"/>
        <c:majorTickMark val="none"/>
        <c:minorTickMark val="none"/>
        <c:tickLblPos val="none"/>
        <c:crossAx val="316552624"/>
        <c:crosses val="autoZero"/>
        <c:auto val="1"/>
        <c:lblOffset val="100"/>
        <c:baseTimeUnit val="years"/>
      </c:dateAx>
      <c:valAx>
        <c:axId val="31655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93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0</c:v>
                </c:pt>
                <c:pt idx="1">
                  <c:v>80.5</c:v>
                </c:pt>
                <c:pt idx="2">
                  <c:v>79.19</c:v>
                </c:pt>
                <c:pt idx="3">
                  <c:v>83.98</c:v>
                </c:pt>
                <c:pt idx="4">
                  <c:v>84.09</c:v>
                </c:pt>
              </c:numCache>
            </c:numRef>
          </c:val>
          <c:extLst xmlns:c16r2="http://schemas.microsoft.com/office/drawing/2015/06/chart">
            <c:ext xmlns:c16="http://schemas.microsoft.com/office/drawing/2014/chart" uri="{C3380CC4-5D6E-409C-BE32-E72D297353CC}">
              <c16:uniqueId val="{00000000-E5CB-48E2-ABC0-576EC1E20E09}"/>
            </c:ext>
          </c:extLst>
        </c:ser>
        <c:dLbls>
          <c:showLegendKey val="0"/>
          <c:showVal val="0"/>
          <c:showCatName val="0"/>
          <c:showSerName val="0"/>
          <c:showPercent val="0"/>
          <c:showBubbleSize val="0"/>
        </c:dLbls>
        <c:gapWidth val="150"/>
        <c:axId val="316929224"/>
        <c:axId val="316553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93.13</c:v>
                </c:pt>
                <c:pt idx="2">
                  <c:v>94.38</c:v>
                </c:pt>
                <c:pt idx="3">
                  <c:v>96.57</c:v>
                </c:pt>
                <c:pt idx="4">
                  <c:v>96.54</c:v>
                </c:pt>
              </c:numCache>
            </c:numRef>
          </c:val>
          <c:smooth val="0"/>
          <c:extLst xmlns:c16r2="http://schemas.microsoft.com/office/drawing/2015/06/chart">
            <c:ext xmlns:c16="http://schemas.microsoft.com/office/drawing/2014/chart" uri="{C3380CC4-5D6E-409C-BE32-E72D297353CC}">
              <c16:uniqueId val="{00000001-E5CB-48E2-ABC0-576EC1E20E09}"/>
            </c:ext>
          </c:extLst>
        </c:ser>
        <c:dLbls>
          <c:showLegendKey val="0"/>
          <c:showVal val="0"/>
          <c:showCatName val="0"/>
          <c:showSerName val="0"/>
          <c:showPercent val="0"/>
          <c:showBubbleSize val="0"/>
        </c:dLbls>
        <c:marker val="1"/>
        <c:smooth val="0"/>
        <c:axId val="316929224"/>
        <c:axId val="316553800"/>
      </c:lineChart>
      <c:dateAx>
        <c:axId val="316929224"/>
        <c:scaling>
          <c:orientation val="minMax"/>
        </c:scaling>
        <c:delete val="1"/>
        <c:axPos val="b"/>
        <c:numFmt formatCode="ge" sourceLinked="1"/>
        <c:majorTickMark val="none"/>
        <c:minorTickMark val="none"/>
        <c:tickLblPos val="none"/>
        <c:crossAx val="316553800"/>
        <c:crosses val="autoZero"/>
        <c:auto val="1"/>
        <c:lblOffset val="100"/>
        <c:baseTimeUnit val="years"/>
      </c:dateAx>
      <c:valAx>
        <c:axId val="316553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929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0</c:v>
                </c:pt>
                <c:pt idx="1">
                  <c:v>150.59</c:v>
                </c:pt>
                <c:pt idx="2">
                  <c:v>152.30000000000001</c:v>
                </c:pt>
                <c:pt idx="3">
                  <c:v>144.02000000000001</c:v>
                </c:pt>
                <c:pt idx="4">
                  <c:v>144.18</c:v>
                </c:pt>
              </c:numCache>
            </c:numRef>
          </c:val>
          <c:extLst xmlns:c16r2="http://schemas.microsoft.com/office/drawing/2015/06/chart">
            <c:ext xmlns:c16="http://schemas.microsoft.com/office/drawing/2014/chart" uri="{C3380CC4-5D6E-409C-BE32-E72D297353CC}">
              <c16:uniqueId val="{00000000-11EF-4660-ACA3-2A490BA42D17}"/>
            </c:ext>
          </c:extLst>
        </c:ser>
        <c:dLbls>
          <c:showLegendKey val="0"/>
          <c:showVal val="0"/>
          <c:showCatName val="0"/>
          <c:showSerName val="0"/>
          <c:showPercent val="0"/>
          <c:showBubbleSize val="0"/>
        </c:dLbls>
        <c:gapWidth val="150"/>
        <c:axId val="316554976"/>
        <c:axId val="316555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167.97</c:v>
                </c:pt>
                <c:pt idx="2">
                  <c:v>165.45</c:v>
                </c:pt>
                <c:pt idx="3">
                  <c:v>161.54</c:v>
                </c:pt>
                <c:pt idx="4">
                  <c:v>162.81</c:v>
                </c:pt>
              </c:numCache>
            </c:numRef>
          </c:val>
          <c:smooth val="0"/>
          <c:extLst xmlns:c16r2="http://schemas.microsoft.com/office/drawing/2015/06/chart">
            <c:ext xmlns:c16="http://schemas.microsoft.com/office/drawing/2014/chart" uri="{C3380CC4-5D6E-409C-BE32-E72D297353CC}">
              <c16:uniqueId val="{00000001-11EF-4660-ACA3-2A490BA42D17}"/>
            </c:ext>
          </c:extLst>
        </c:ser>
        <c:dLbls>
          <c:showLegendKey val="0"/>
          <c:showVal val="0"/>
          <c:showCatName val="0"/>
          <c:showSerName val="0"/>
          <c:showPercent val="0"/>
          <c:showBubbleSize val="0"/>
        </c:dLbls>
        <c:marker val="1"/>
        <c:smooth val="0"/>
        <c:axId val="316554976"/>
        <c:axId val="316555368"/>
      </c:lineChart>
      <c:dateAx>
        <c:axId val="316554976"/>
        <c:scaling>
          <c:orientation val="minMax"/>
        </c:scaling>
        <c:delete val="1"/>
        <c:axPos val="b"/>
        <c:numFmt formatCode="ge" sourceLinked="1"/>
        <c:majorTickMark val="none"/>
        <c:minorTickMark val="none"/>
        <c:tickLblPos val="none"/>
        <c:crossAx val="316555368"/>
        <c:crosses val="autoZero"/>
        <c:auto val="1"/>
        <c:lblOffset val="100"/>
        <c:baseTimeUnit val="years"/>
      </c:dateAx>
      <c:valAx>
        <c:axId val="316555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55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0</c:v>
                </c:pt>
                <c:pt idx="1">
                  <c:v>97.31</c:v>
                </c:pt>
                <c:pt idx="2">
                  <c:v>97.31</c:v>
                </c:pt>
                <c:pt idx="3">
                  <c:v>91.53</c:v>
                </c:pt>
                <c:pt idx="4">
                  <c:v>91.44</c:v>
                </c:pt>
              </c:numCache>
            </c:numRef>
          </c:val>
          <c:extLst xmlns:c16r2="http://schemas.microsoft.com/office/drawing/2015/06/chart">
            <c:ext xmlns:c16="http://schemas.microsoft.com/office/drawing/2014/chart" uri="{C3380CC4-5D6E-409C-BE32-E72D297353CC}">
              <c16:uniqueId val="{00000000-C703-4981-A12C-F2AE7104B5BA}"/>
            </c:ext>
          </c:extLst>
        </c:ser>
        <c:dLbls>
          <c:showLegendKey val="0"/>
          <c:showVal val="0"/>
          <c:showCatName val="0"/>
          <c:showSerName val="0"/>
          <c:showPercent val="0"/>
          <c:showBubbleSize val="0"/>
        </c:dLbls>
        <c:gapWidth val="150"/>
        <c:axId val="316748608"/>
        <c:axId val="316749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64.87</c:v>
                </c:pt>
                <c:pt idx="2">
                  <c:v>65.62</c:v>
                </c:pt>
                <c:pt idx="3">
                  <c:v>64.67</c:v>
                </c:pt>
                <c:pt idx="4">
                  <c:v>64.959999999999994</c:v>
                </c:pt>
              </c:numCache>
            </c:numRef>
          </c:val>
          <c:smooth val="0"/>
          <c:extLst xmlns:c16r2="http://schemas.microsoft.com/office/drawing/2015/06/chart">
            <c:ext xmlns:c16="http://schemas.microsoft.com/office/drawing/2014/chart" uri="{C3380CC4-5D6E-409C-BE32-E72D297353CC}">
              <c16:uniqueId val="{00000001-C703-4981-A12C-F2AE7104B5BA}"/>
            </c:ext>
          </c:extLst>
        </c:ser>
        <c:dLbls>
          <c:showLegendKey val="0"/>
          <c:showVal val="0"/>
          <c:showCatName val="0"/>
          <c:showSerName val="0"/>
          <c:showPercent val="0"/>
          <c:showBubbleSize val="0"/>
        </c:dLbls>
        <c:marker val="1"/>
        <c:smooth val="0"/>
        <c:axId val="316748608"/>
        <c:axId val="316749000"/>
      </c:lineChart>
      <c:dateAx>
        <c:axId val="316748608"/>
        <c:scaling>
          <c:orientation val="minMax"/>
        </c:scaling>
        <c:delete val="1"/>
        <c:axPos val="b"/>
        <c:numFmt formatCode="ge" sourceLinked="1"/>
        <c:majorTickMark val="none"/>
        <c:minorTickMark val="none"/>
        <c:tickLblPos val="none"/>
        <c:crossAx val="316749000"/>
        <c:crosses val="autoZero"/>
        <c:auto val="1"/>
        <c:lblOffset val="100"/>
        <c:baseTimeUnit val="years"/>
      </c:dateAx>
      <c:valAx>
        <c:axId val="316749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748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0</c:v>
                </c:pt>
                <c:pt idx="1">
                  <c:v>98.36</c:v>
                </c:pt>
                <c:pt idx="2">
                  <c:v>98.5</c:v>
                </c:pt>
                <c:pt idx="3">
                  <c:v>98.6</c:v>
                </c:pt>
                <c:pt idx="4">
                  <c:v>98.94</c:v>
                </c:pt>
              </c:numCache>
            </c:numRef>
          </c:val>
          <c:extLst xmlns:c16r2="http://schemas.microsoft.com/office/drawing/2015/06/chart">
            <c:ext xmlns:c16="http://schemas.microsoft.com/office/drawing/2014/chart" uri="{C3380CC4-5D6E-409C-BE32-E72D297353CC}">
              <c16:uniqueId val="{00000000-D112-4320-9C16-1BA2F3BBC501}"/>
            </c:ext>
          </c:extLst>
        </c:ser>
        <c:dLbls>
          <c:showLegendKey val="0"/>
          <c:showVal val="0"/>
          <c:showCatName val="0"/>
          <c:showSerName val="0"/>
          <c:showPercent val="0"/>
          <c:showBubbleSize val="0"/>
        </c:dLbls>
        <c:gapWidth val="150"/>
        <c:axId val="316750176"/>
        <c:axId val="316750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91.11</c:v>
                </c:pt>
                <c:pt idx="2">
                  <c:v>91.44</c:v>
                </c:pt>
                <c:pt idx="3">
                  <c:v>91.76</c:v>
                </c:pt>
                <c:pt idx="4">
                  <c:v>92.3</c:v>
                </c:pt>
              </c:numCache>
            </c:numRef>
          </c:val>
          <c:smooth val="0"/>
          <c:extLst xmlns:c16r2="http://schemas.microsoft.com/office/drawing/2015/06/chart">
            <c:ext xmlns:c16="http://schemas.microsoft.com/office/drawing/2014/chart" uri="{C3380CC4-5D6E-409C-BE32-E72D297353CC}">
              <c16:uniqueId val="{00000001-D112-4320-9C16-1BA2F3BBC501}"/>
            </c:ext>
          </c:extLst>
        </c:ser>
        <c:dLbls>
          <c:showLegendKey val="0"/>
          <c:showVal val="0"/>
          <c:showCatName val="0"/>
          <c:showSerName val="0"/>
          <c:showPercent val="0"/>
          <c:showBubbleSize val="0"/>
        </c:dLbls>
        <c:marker val="1"/>
        <c:smooth val="0"/>
        <c:axId val="316750176"/>
        <c:axId val="316750568"/>
      </c:lineChart>
      <c:dateAx>
        <c:axId val="316750176"/>
        <c:scaling>
          <c:orientation val="minMax"/>
        </c:scaling>
        <c:delete val="1"/>
        <c:axPos val="b"/>
        <c:numFmt formatCode="ge" sourceLinked="1"/>
        <c:majorTickMark val="none"/>
        <c:minorTickMark val="none"/>
        <c:tickLblPos val="none"/>
        <c:crossAx val="316750568"/>
        <c:crosses val="autoZero"/>
        <c:auto val="1"/>
        <c:lblOffset val="100"/>
        <c:baseTimeUnit val="years"/>
      </c:dateAx>
      <c:valAx>
        <c:axId val="316750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750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【707.33】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【95.06】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【101.26】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滋賀県　栗東市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Bd1</v>
      </c>
      <c r="X8" s="48"/>
      <c r="Y8" s="48"/>
      <c r="Z8" s="48"/>
      <c r="AA8" s="48"/>
      <c r="AB8" s="48"/>
      <c r="AC8" s="48"/>
      <c r="AD8" s="49" t="str">
        <f>データ!$M$6</f>
        <v>非設置</v>
      </c>
      <c r="AE8" s="49"/>
      <c r="AF8" s="49"/>
      <c r="AG8" s="49"/>
      <c r="AH8" s="49"/>
      <c r="AI8" s="49"/>
      <c r="AJ8" s="49"/>
      <c r="AK8" s="3"/>
      <c r="AL8" s="50">
        <f>データ!S6</f>
        <v>68882</v>
      </c>
      <c r="AM8" s="50"/>
      <c r="AN8" s="50"/>
      <c r="AO8" s="50"/>
      <c r="AP8" s="50"/>
      <c r="AQ8" s="50"/>
      <c r="AR8" s="50"/>
      <c r="AS8" s="50"/>
      <c r="AT8" s="45">
        <f>データ!T6</f>
        <v>52.69</v>
      </c>
      <c r="AU8" s="45"/>
      <c r="AV8" s="45"/>
      <c r="AW8" s="45"/>
      <c r="AX8" s="45"/>
      <c r="AY8" s="45"/>
      <c r="AZ8" s="45"/>
      <c r="BA8" s="45"/>
      <c r="BB8" s="45">
        <f>データ!U6</f>
        <v>1307.31</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f>データ!O6</f>
        <v>37.79</v>
      </c>
      <c r="J10" s="45"/>
      <c r="K10" s="45"/>
      <c r="L10" s="45"/>
      <c r="M10" s="45"/>
      <c r="N10" s="45"/>
      <c r="O10" s="45"/>
      <c r="P10" s="45">
        <f>データ!P6</f>
        <v>99.13</v>
      </c>
      <c r="Q10" s="45"/>
      <c r="R10" s="45"/>
      <c r="S10" s="45"/>
      <c r="T10" s="45"/>
      <c r="U10" s="45"/>
      <c r="V10" s="45"/>
      <c r="W10" s="45">
        <f>データ!Q6</f>
        <v>85.39</v>
      </c>
      <c r="X10" s="45"/>
      <c r="Y10" s="45"/>
      <c r="Z10" s="45"/>
      <c r="AA10" s="45"/>
      <c r="AB10" s="45"/>
      <c r="AC10" s="45"/>
      <c r="AD10" s="50">
        <f>データ!R6</f>
        <v>2470</v>
      </c>
      <c r="AE10" s="50"/>
      <c r="AF10" s="50"/>
      <c r="AG10" s="50"/>
      <c r="AH10" s="50"/>
      <c r="AI10" s="50"/>
      <c r="AJ10" s="50"/>
      <c r="AK10" s="2"/>
      <c r="AL10" s="50">
        <f>データ!V6</f>
        <v>68216</v>
      </c>
      <c r="AM10" s="50"/>
      <c r="AN10" s="50"/>
      <c r="AO10" s="50"/>
      <c r="AP10" s="50"/>
      <c r="AQ10" s="50"/>
      <c r="AR10" s="50"/>
      <c r="AS10" s="50"/>
      <c r="AT10" s="45">
        <f>データ!W6</f>
        <v>16.600000000000001</v>
      </c>
      <c r="AU10" s="45"/>
      <c r="AV10" s="45"/>
      <c r="AW10" s="45"/>
      <c r="AX10" s="45"/>
      <c r="AY10" s="45"/>
      <c r="AZ10" s="45"/>
      <c r="BA10" s="45"/>
      <c r="BB10" s="45">
        <f>データ!X6</f>
        <v>4109.3999999999996</v>
      </c>
      <c r="BC10" s="45"/>
      <c r="BD10" s="45"/>
      <c r="BE10" s="45"/>
      <c r="BF10" s="45"/>
      <c r="BG10" s="45"/>
      <c r="BH10" s="45"/>
      <c r="BI10" s="45"/>
      <c r="BJ10" s="2"/>
      <c r="BK10" s="2"/>
      <c r="BL10" s="53" t="s">
        <v>22</v>
      </c>
      <c r="BM10" s="54"/>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9"/>
      <c r="BM17" s="70"/>
      <c r="BN17" s="70"/>
      <c r="BO17" s="70"/>
      <c r="BP17" s="70"/>
      <c r="BQ17" s="70"/>
      <c r="BR17" s="70"/>
      <c r="BS17" s="70"/>
      <c r="BT17" s="70"/>
      <c r="BU17" s="70"/>
      <c r="BV17" s="70"/>
      <c r="BW17" s="70"/>
      <c r="BX17" s="70"/>
      <c r="BY17" s="70"/>
      <c r="BZ17" s="7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9"/>
      <c r="BM18" s="70"/>
      <c r="BN18" s="70"/>
      <c r="BO18" s="70"/>
      <c r="BP18" s="70"/>
      <c r="BQ18" s="70"/>
      <c r="BR18" s="70"/>
      <c r="BS18" s="70"/>
      <c r="BT18" s="70"/>
      <c r="BU18" s="70"/>
      <c r="BV18" s="70"/>
      <c r="BW18" s="70"/>
      <c r="BX18" s="70"/>
      <c r="BY18" s="70"/>
      <c r="BZ18" s="7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9"/>
      <c r="BM19" s="70"/>
      <c r="BN19" s="70"/>
      <c r="BO19" s="70"/>
      <c r="BP19" s="70"/>
      <c r="BQ19" s="70"/>
      <c r="BR19" s="70"/>
      <c r="BS19" s="70"/>
      <c r="BT19" s="70"/>
      <c r="BU19" s="70"/>
      <c r="BV19" s="70"/>
      <c r="BW19" s="70"/>
      <c r="BX19" s="70"/>
      <c r="BY19" s="70"/>
      <c r="BZ19" s="7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9"/>
      <c r="BM20" s="70"/>
      <c r="BN20" s="70"/>
      <c r="BO20" s="70"/>
      <c r="BP20" s="70"/>
      <c r="BQ20" s="70"/>
      <c r="BR20" s="70"/>
      <c r="BS20" s="70"/>
      <c r="BT20" s="70"/>
      <c r="BU20" s="70"/>
      <c r="BV20" s="70"/>
      <c r="BW20" s="70"/>
      <c r="BX20" s="70"/>
      <c r="BY20" s="70"/>
      <c r="BZ20" s="7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9"/>
      <c r="BM21" s="70"/>
      <c r="BN21" s="70"/>
      <c r="BO21" s="70"/>
      <c r="BP21" s="70"/>
      <c r="BQ21" s="70"/>
      <c r="BR21" s="70"/>
      <c r="BS21" s="70"/>
      <c r="BT21" s="70"/>
      <c r="BU21" s="70"/>
      <c r="BV21" s="70"/>
      <c r="BW21" s="70"/>
      <c r="BX21" s="70"/>
      <c r="BY21" s="70"/>
      <c r="BZ21" s="7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9"/>
      <c r="BM22" s="70"/>
      <c r="BN22" s="70"/>
      <c r="BO22" s="70"/>
      <c r="BP22" s="70"/>
      <c r="BQ22" s="70"/>
      <c r="BR22" s="70"/>
      <c r="BS22" s="70"/>
      <c r="BT22" s="70"/>
      <c r="BU22" s="70"/>
      <c r="BV22" s="70"/>
      <c r="BW22" s="70"/>
      <c r="BX22" s="70"/>
      <c r="BY22" s="70"/>
      <c r="BZ22" s="7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9"/>
      <c r="BM23" s="70"/>
      <c r="BN23" s="70"/>
      <c r="BO23" s="70"/>
      <c r="BP23" s="70"/>
      <c r="BQ23" s="70"/>
      <c r="BR23" s="70"/>
      <c r="BS23" s="70"/>
      <c r="BT23" s="70"/>
      <c r="BU23" s="70"/>
      <c r="BV23" s="70"/>
      <c r="BW23" s="70"/>
      <c r="BX23" s="70"/>
      <c r="BY23" s="70"/>
      <c r="BZ23" s="7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9"/>
      <c r="BM24" s="70"/>
      <c r="BN24" s="70"/>
      <c r="BO24" s="70"/>
      <c r="BP24" s="70"/>
      <c r="BQ24" s="70"/>
      <c r="BR24" s="70"/>
      <c r="BS24" s="70"/>
      <c r="BT24" s="70"/>
      <c r="BU24" s="70"/>
      <c r="BV24" s="70"/>
      <c r="BW24" s="70"/>
      <c r="BX24" s="70"/>
      <c r="BY24" s="70"/>
      <c r="BZ24" s="7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9"/>
      <c r="BM25" s="70"/>
      <c r="BN25" s="70"/>
      <c r="BO25" s="70"/>
      <c r="BP25" s="70"/>
      <c r="BQ25" s="70"/>
      <c r="BR25" s="70"/>
      <c r="BS25" s="70"/>
      <c r="BT25" s="70"/>
      <c r="BU25" s="70"/>
      <c r="BV25" s="70"/>
      <c r="BW25" s="70"/>
      <c r="BX25" s="70"/>
      <c r="BY25" s="70"/>
      <c r="BZ25" s="7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9"/>
      <c r="BM26" s="70"/>
      <c r="BN26" s="70"/>
      <c r="BO26" s="70"/>
      <c r="BP26" s="70"/>
      <c r="BQ26" s="70"/>
      <c r="BR26" s="70"/>
      <c r="BS26" s="70"/>
      <c r="BT26" s="70"/>
      <c r="BU26" s="70"/>
      <c r="BV26" s="70"/>
      <c r="BW26" s="70"/>
      <c r="BX26" s="70"/>
      <c r="BY26" s="70"/>
      <c r="BZ26" s="7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9"/>
      <c r="BM27" s="70"/>
      <c r="BN27" s="70"/>
      <c r="BO27" s="70"/>
      <c r="BP27" s="70"/>
      <c r="BQ27" s="70"/>
      <c r="BR27" s="70"/>
      <c r="BS27" s="70"/>
      <c r="BT27" s="70"/>
      <c r="BU27" s="70"/>
      <c r="BV27" s="70"/>
      <c r="BW27" s="70"/>
      <c r="BX27" s="70"/>
      <c r="BY27" s="70"/>
      <c r="BZ27" s="7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9"/>
      <c r="BM28" s="70"/>
      <c r="BN28" s="70"/>
      <c r="BO28" s="70"/>
      <c r="BP28" s="70"/>
      <c r="BQ28" s="70"/>
      <c r="BR28" s="70"/>
      <c r="BS28" s="70"/>
      <c r="BT28" s="70"/>
      <c r="BU28" s="70"/>
      <c r="BV28" s="70"/>
      <c r="BW28" s="70"/>
      <c r="BX28" s="70"/>
      <c r="BY28" s="70"/>
      <c r="BZ28" s="7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9"/>
      <c r="BM29" s="70"/>
      <c r="BN29" s="70"/>
      <c r="BO29" s="70"/>
      <c r="BP29" s="70"/>
      <c r="BQ29" s="70"/>
      <c r="BR29" s="70"/>
      <c r="BS29" s="70"/>
      <c r="BT29" s="70"/>
      <c r="BU29" s="70"/>
      <c r="BV29" s="70"/>
      <c r="BW29" s="70"/>
      <c r="BX29" s="70"/>
      <c r="BY29" s="70"/>
      <c r="BZ29" s="7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9"/>
      <c r="BM30" s="70"/>
      <c r="BN30" s="70"/>
      <c r="BO30" s="70"/>
      <c r="BP30" s="70"/>
      <c r="BQ30" s="70"/>
      <c r="BR30" s="70"/>
      <c r="BS30" s="70"/>
      <c r="BT30" s="70"/>
      <c r="BU30" s="70"/>
      <c r="BV30" s="70"/>
      <c r="BW30" s="70"/>
      <c r="BX30" s="70"/>
      <c r="BY30" s="70"/>
      <c r="BZ30" s="7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9"/>
      <c r="BM31" s="70"/>
      <c r="BN31" s="70"/>
      <c r="BO31" s="70"/>
      <c r="BP31" s="70"/>
      <c r="BQ31" s="70"/>
      <c r="BR31" s="70"/>
      <c r="BS31" s="70"/>
      <c r="BT31" s="70"/>
      <c r="BU31" s="70"/>
      <c r="BV31" s="70"/>
      <c r="BW31" s="70"/>
      <c r="BX31" s="70"/>
      <c r="BY31" s="70"/>
      <c r="BZ31" s="7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9"/>
      <c r="BM32" s="70"/>
      <c r="BN32" s="70"/>
      <c r="BO32" s="70"/>
      <c r="BP32" s="70"/>
      <c r="BQ32" s="70"/>
      <c r="BR32" s="70"/>
      <c r="BS32" s="70"/>
      <c r="BT32" s="70"/>
      <c r="BU32" s="70"/>
      <c r="BV32" s="70"/>
      <c r="BW32" s="70"/>
      <c r="BX32" s="70"/>
      <c r="BY32" s="70"/>
      <c r="BZ32" s="7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9"/>
      <c r="BM33" s="70"/>
      <c r="BN33" s="70"/>
      <c r="BO33" s="70"/>
      <c r="BP33" s="70"/>
      <c r="BQ33" s="70"/>
      <c r="BR33" s="70"/>
      <c r="BS33" s="70"/>
      <c r="BT33" s="70"/>
      <c r="BU33" s="70"/>
      <c r="BV33" s="70"/>
      <c r="BW33" s="70"/>
      <c r="BX33" s="70"/>
      <c r="BY33" s="70"/>
      <c r="BZ33" s="71"/>
    </row>
    <row r="34" spans="1:78" ht="13.5" customHeight="1" x14ac:dyDescent="0.15">
      <c r="A34" s="2"/>
      <c r="B34" s="16"/>
      <c r="C34" s="75" t="s">
        <v>27</v>
      </c>
      <c r="D34" s="75"/>
      <c r="E34" s="75"/>
      <c r="F34" s="75"/>
      <c r="G34" s="75"/>
      <c r="H34" s="75"/>
      <c r="I34" s="75"/>
      <c r="J34" s="75"/>
      <c r="K34" s="75"/>
      <c r="L34" s="75"/>
      <c r="M34" s="75"/>
      <c r="N34" s="75"/>
      <c r="O34" s="75"/>
      <c r="P34" s="75"/>
      <c r="Q34" s="19"/>
      <c r="R34" s="75" t="s">
        <v>28</v>
      </c>
      <c r="S34" s="75"/>
      <c r="T34" s="75"/>
      <c r="U34" s="75"/>
      <c r="V34" s="75"/>
      <c r="W34" s="75"/>
      <c r="X34" s="75"/>
      <c r="Y34" s="75"/>
      <c r="Z34" s="75"/>
      <c r="AA34" s="75"/>
      <c r="AB34" s="75"/>
      <c r="AC34" s="75"/>
      <c r="AD34" s="75"/>
      <c r="AE34" s="75"/>
      <c r="AF34" s="19"/>
      <c r="AG34" s="75" t="s">
        <v>29</v>
      </c>
      <c r="AH34" s="75"/>
      <c r="AI34" s="75"/>
      <c r="AJ34" s="75"/>
      <c r="AK34" s="75"/>
      <c r="AL34" s="75"/>
      <c r="AM34" s="75"/>
      <c r="AN34" s="75"/>
      <c r="AO34" s="75"/>
      <c r="AP34" s="75"/>
      <c r="AQ34" s="75"/>
      <c r="AR34" s="75"/>
      <c r="AS34" s="75"/>
      <c r="AT34" s="75"/>
      <c r="AU34" s="19"/>
      <c r="AV34" s="75" t="s">
        <v>30</v>
      </c>
      <c r="AW34" s="75"/>
      <c r="AX34" s="75"/>
      <c r="AY34" s="75"/>
      <c r="AZ34" s="75"/>
      <c r="BA34" s="75"/>
      <c r="BB34" s="75"/>
      <c r="BC34" s="75"/>
      <c r="BD34" s="75"/>
      <c r="BE34" s="75"/>
      <c r="BF34" s="75"/>
      <c r="BG34" s="75"/>
      <c r="BH34" s="75"/>
      <c r="BI34" s="75"/>
      <c r="BJ34" s="18"/>
      <c r="BK34" s="2"/>
      <c r="BL34" s="69"/>
      <c r="BM34" s="70"/>
      <c r="BN34" s="70"/>
      <c r="BO34" s="70"/>
      <c r="BP34" s="70"/>
      <c r="BQ34" s="70"/>
      <c r="BR34" s="70"/>
      <c r="BS34" s="70"/>
      <c r="BT34" s="70"/>
      <c r="BU34" s="70"/>
      <c r="BV34" s="70"/>
      <c r="BW34" s="70"/>
      <c r="BX34" s="70"/>
      <c r="BY34" s="70"/>
      <c r="BZ34" s="71"/>
    </row>
    <row r="35" spans="1:78" ht="13.5" customHeight="1" x14ac:dyDescent="0.15">
      <c r="A35" s="2"/>
      <c r="B35" s="16"/>
      <c r="C35" s="75"/>
      <c r="D35" s="75"/>
      <c r="E35" s="75"/>
      <c r="F35" s="75"/>
      <c r="G35" s="75"/>
      <c r="H35" s="75"/>
      <c r="I35" s="75"/>
      <c r="J35" s="75"/>
      <c r="K35" s="75"/>
      <c r="L35" s="75"/>
      <c r="M35" s="75"/>
      <c r="N35" s="75"/>
      <c r="O35" s="75"/>
      <c r="P35" s="75"/>
      <c r="Q35" s="19"/>
      <c r="R35" s="75"/>
      <c r="S35" s="75"/>
      <c r="T35" s="75"/>
      <c r="U35" s="75"/>
      <c r="V35" s="75"/>
      <c r="W35" s="75"/>
      <c r="X35" s="75"/>
      <c r="Y35" s="75"/>
      <c r="Z35" s="75"/>
      <c r="AA35" s="75"/>
      <c r="AB35" s="75"/>
      <c r="AC35" s="75"/>
      <c r="AD35" s="75"/>
      <c r="AE35" s="75"/>
      <c r="AF35" s="19"/>
      <c r="AG35" s="75"/>
      <c r="AH35" s="75"/>
      <c r="AI35" s="75"/>
      <c r="AJ35" s="75"/>
      <c r="AK35" s="75"/>
      <c r="AL35" s="75"/>
      <c r="AM35" s="75"/>
      <c r="AN35" s="75"/>
      <c r="AO35" s="75"/>
      <c r="AP35" s="75"/>
      <c r="AQ35" s="75"/>
      <c r="AR35" s="75"/>
      <c r="AS35" s="75"/>
      <c r="AT35" s="75"/>
      <c r="AU35" s="19"/>
      <c r="AV35" s="75"/>
      <c r="AW35" s="75"/>
      <c r="AX35" s="75"/>
      <c r="AY35" s="75"/>
      <c r="AZ35" s="75"/>
      <c r="BA35" s="75"/>
      <c r="BB35" s="75"/>
      <c r="BC35" s="75"/>
      <c r="BD35" s="75"/>
      <c r="BE35" s="75"/>
      <c r="BF35" s="75"/>
      <c r="BG35" s="75"/>
      <c r="BH35" s="75"/>
      <c r="BI35" s="75"/>
      <c r="BJ35" s="18"/>
      <c r="BK35" s="2"/>
      <c r="BL35" s="69"/>
      <c r="BM35" s="70"/>
      <c r="BN35" s="70"/>
      <c r="BO35" s="70"/>
      <c r="BP35" s="70"/>
      <c r="BQ35" s="70"/>
      <c r="BR35" s="70"/>
      <c r="BS35" s="70"/>
      <c r="BT35" s="70"/>
      <c r="BU35" s="70"/>
      <c r="BV35" s="70"/>
      <c r="BW35" s="70"/>
      <c r="BX35" s="70"/>
      <c r="BY35" s="70"/>
      <c r="BZ35" s="7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9"/>
      <c r="BM36" s="70"/>
      <c r="BN36" s="70"/>
      <c r="BO36" s="70"/>
      <c r="BP36" s="70"/>
      <c r="BQ36" s="70"/>
      <c r="BR36" s="70"/>
      <c r="BS36" s="70"/>
      <c r="BT36" s="70"/>
      <c r="BU36" s="70"/>
      <c r="BV36" s="70"/>
      <c r="BW36" s="70"/>
      <c r="BX36" s="70"/>
      <c r="BY36" s="70"/>
      <c r="BZ36" s="7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9"/>
      <c r="BM37" s="70"/>
      <c r="BN37" s="70"/>
      <c r="BO37" s="70"/>
      <c r="BP37" s="70"/>
      <c r="BQ37" s="70"/>
      <c r="BR37" s="70"/>
      <c r="BS37" s="70"/>
      <c r="BT37" s="70"/>
      <c r="BU37" s="70"/>
      <c r="BV37" s="70"/>
      <c r="BW37" s="70"/>
      <c r="BX37" s="70"/>
      <c r="BY37" s="70"/>
      <c r="BZ37" s="7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9"/>
      <c r="BM38" s="70"/>
      <c r="BN38" s="70"/>
      <c r="BO38" s="70"/>
      <c r="BP38" s="70"/>
      <c r="BQ38" s="70"/>
      <c r="BR38" s="70"/>
      <c r="BS38" s="70"/>
      <c r="BT38" s="70"/>
      <c r="BU38" s="70"/>
      <c r="BV38" s="70"/>
      <c r="BW38" s="70"/>
      <c r="BX38" s="70"/>
      <c r="BY38" s="70"/>
      <c r="BZ38" s="7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9"/>
      <c r="BM39" s="70"/>
      <c r="BN39" s="70"/>
      <c r="BO39" s="70"/>
      <c r="BP39" s="70"/>
      <c r="BQ39" s="70"/>
      <c r="BR39" s="70"/>
      <c r="BS39" s="70"/>
      <c r="BT39" s="70"/>
      <c r="BU39" s="70"/>
      <c r="BV39" s="70"/>
      <c r="BW39" s="70"/>
      <c r="BX39" s="70"/>
      <c r="BY39" s="70"/>
      <c r="BZ39" s="7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9"/>
      <c r="BM40" s="70"/>
      <c r="BN40" s="70"/>
      <c r="BO40" s="70"/>
      <c r="BP40" s="70"/>
      <c r="BQ40" s="70"/>
      <c r="BR40" s="70"/>
      <c r="BS40" s="70"/>
      <c r="BT40" s="70"/>
      <c r="BU40" s="70"/>
      <c r="BV40" s="70"/>
      <c r="BW40" s="70"/>
      <c r="BX40" s="70"/>
      <c r="BY40" s="70"/>
      <c r="BZ40" s="7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9"/>
      <c r="BM41" s="70"/>
      <c r="BN41" s="70"/>
      <c r="BO41" s="70"/>
      <c r="BP41" s="70"/>
      <c r="BQ41" s="70"/>
      <c r="BR41" s="70"/>
      <c r="BS41" s="70"/>
      <c r="BT41" s="70"/>
      <c r="BU41" s="70"/>
      <c r="BV41" s="70"/>
      <c r="BW41" s="70"/>
      <c r="BX41" s="70"/>
      <c r="BY41" s="70"/>
      <c r="BZ41" s="7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9"/>
      <c r="BM42" s="70"/>
      <c r="BN42" s="70"/>
      <c r="BO42" s="70"/>
      <c r="BP42" s="70"/>
      <c r="BQ42" s="70"/>
      <c r="BR42" s="70"/>
      <c r="BS42" s="70"/>
      <c r="BT42" s="70"/>
      <c r="BU42" s="70"/>
      <c r="BV42" s="70"/>
      <c r="BW42" s="70"/>
      <c r="BX42" s="70"/>
      <c r="BY42" s="70"/>
      <c r="BZ42" s="7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9"/>
      <c r="BM43" s="70"/>
      <c r="BN43" s="70"/>
      <c r="BO43" s="70"/>
      <c r="BP43" s="70"/>
      <c r="BQ43" s="70"/>
      <c r="BR43" s="70"/>
      <c r="BS43" s="70"/>
      <c r="BT43" s="70"/>
      <c r="BU43" s="70"/>
      <c r="BV43" s="70"/>
      <c r="BW43" s="70"/>
      <c r="BX43" s="70"/>
      <c r="BY43" s="70"/>
      <c r="BZ43" s="7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9" t="s">
        <v>120</v>
      </c>
      <c r="BM47" s="70"/>
      <c r="BN47" s="70"/>
      <c r="BO47" s="70"/>
      <c r="BP47" s="70"/>
      <c r="BQ47" s="70"/>
      <c r="BR47" s="70"/>
      <c r="BS47" s="70"/>
      <c r="BT47" s="70"/>
      <c r="BU47" s="70"/>
      <c r="BV47" s="70"/>
      <c r="BW47" s="70"/>
      <c r="BX47" s="70"/>
      <c r="BY47" s="70"/>
      <c r="BZ47" s="71"/>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9"/>
      <c r="BM48" s="70"/>
      <c r="BN48" s="70"/>
      <c r="BO48" s="70"/>
      <c r="BP48" s="70"/>
      <c r="BQ48" s="70"/>
      <c r="BR48" s="70"/>
      <c r="BS48" s="70"/>
      <c r="BT48" s="70"/>
      <c r="BU48" s="70"/>
      <c r="BV48" s="70"/>
      <c r="BW48" s="70"/>
      <c r="BX48" s="70"/>
      <c r="BY48" s="70"/>
      <c r="BZ48" s="71"/>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9"/>
      <c r="BM49" s="70"/>
      <c r="BN49" s="70"/>
      <c r="BO49" s="70"/>
      <c r="BP49" s="70"/>
      <c r="BQ49" s="70"/>
      <c r="BR49" s="70"/>
      <c r="BS49" s="70"/>
      <c r="BT49" s="70"/>
      <c r="BU49" s="70"/>
      <c r="BV49" s="70"/>
      <c r="BW49" s="70"/>
      <c r="BX49" s="70"/>
      <c r="BY49" s="70"/>
      <c r="BZ49" s="71"/>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9"/>
      <c r="BM50" s="70"/>
      <c r="BN50" s="70"/>
      <c r="BO50" s="70"/>
      <c r="BP50" s="70"/>
      <c r="BQ50" s="70"/>
      <c r="BR50" s="70"/>
      <c r="BS50" s="70"/>
      <c r="BT50" s="70"/>
      <c r="BU50" s="70"/>
      <c r="BV50" s="70"/>
      <c r="BW50" s="70"/>
      <c r="BX50" s="70"/>
      <c r="BY50" s="70"/>
      <c r="BZ50" s="71"/>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9"/>
      <c r="BM51" s="70"/>
      <c r="BN51" s="70"/>
      <c r="BO51" s="70"/>
      <c r="BP51" s="70"/>
      <c r="BQ51" s="70"/>
      <c r="BR51" s="70"/>
      <c r="BS51" s="70"/>
      <c r="BT51" s="70"/>
      <c r="BU51" s="70"/>
      <c r="BV51" s="70"/>
      <c r="BW51" s="70"/>
      <c r="BX51" s="70"/>
      <c r="BY51" s="70"/>
      <c r="BZ51" s="71"/>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9"/>
      <c r="BM52" s="70"/>
      <c r="BN52" s="70"/>
      <c r="BO52" s="70"/>
      <c r="BP52" s="70"/>
      <c r="BQ52" s="70"/>
      <c r="BR52" s="70"/>
      <c r="BS52" s="70"/>
      <c r="BT52" s="70"/>
      <c r="BU52" s="70"/>
      <c r="BV52" s="70"/>
      <c r="BW52" s="70"/>
      <c r="BX52" s="70"/>
      <c r="BY52" s="70"/>
      <c r="BZ52" s="71"/>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9"/>
      <c r="BM53" s="70"/>
      <c r="BN53" s="70"/>
      <c r="BO53" s="70"/>
      <c r="BP53" s="70"/>
      <c r="BQ53" s="70"/>
      <c r="BR53" s="70"/>
      <c r="BS53" s="70"/>
      <c r="BT53" s="70"/>
      <c r="BU53" s="70"/>
      <c r="BV53" s="70"/>
      <c r="BW53" s="70"/>
      <c r="BX53" s="70"/>
      <c r="BY53" s="70"/>
      <c r="BZ53" s="71"/>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9"/>
      <c r="BM54" s="70"/>
      <c r="BN54" s="70"/>
      <c r="BO54" s="70"/>
      <c r="BP54" s="70"/>
      <c r="BQ54" s="70"/>
      <c r="BR54" s="70"/>
      <c r="BS54" s="70"/>
      <c r="BT54" s="70"/>
      <c r="BU54" s="70"/>
      <c r="BV54" s="70"/>
      <c r="BW54" s="70"/>
      <c r="BX54" s="70"/>
      <c r="BY54" s="70"/>
      <c r="BZ54" s="71"/>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9"/>
      <c r="BM55" s="70"/>
      <c r="BN55" s="70"/>
      <c r="BO55" s="70"/>
      <c r="BP55" s="70"/>
      <c r="BQ55" s="70"/>
      <c r="BR55" s="70"/>
      <c r="BS55" s="70"/>
      <c r="BT55" s="70"/>
      <c r="BU55" s="70"/>
      <c r="BV55" s="70"/>
      <c r="BW55" s="70"/>
      <c r="BX55" s="70"/>
      <c r="BY55" s="70"/>
      <c r="BZ55" s="71"/>
    </row>
    <row r="56" spans="1:78" ht="13.5" customHeight="1" x14ac:dyDescent="0.15">
      <c r="A56" s="2"/>
      <c r="B56" s="16"/>
      <c r="C56" s="75" t="s">
        <v>32</v>
      </c>
      <c r="D56" s="75"/>
      <c r="E56" s="75"/>
      <c r="F56" s="75"/>
      <c r="G56" s="75"/>
      <c r="H56" s="75"/>
      <c r="I56" s="75"/>
      <c r="J56" s="75"/>
      <c r="K56" s="75"/>
      <c r="L56" s="75"/>
      <c r="M56" s="75"/>
      <c r="N56" s="75"/>
      <c r="O56" s="75"/>
      <c r="P56" s="75"/>
      <c r="Q56" s="19"/>
      <c r="R56" s="75" t="s">
        <v>33</v>
      </c>
      <c r="S56" s="75"/>
      <c r="T56" s="75"/>
      <c r="U56" s="75"/>
      <c r="V56" s="75"/>
      <c r="W56" s="75"/>
      <c r="X56" s="75"/>
      <c r="Y56" s="75"/>
      <c r="Z56" s="75"/>
      <c r="AA56" s="75"/>
      <c r="AB56" s="75"/>
      <c r="AC56" s="75"/>
      <c r="AD56" s="75"/>
      <c r="AE56" s="75"/>
      <c r="AF56" s="19"/>
      <c r="AG56" s="75" t="s">
        <v>34</v>
      </c>
      <c r="AH56" s="75"/>
      <c r="AI56" s="75"/>
      <c r="AJ56" s="75"/>
      <c r="AK56" s="75"/>
      <c r="AL56" s="75"/>
      <c r="AM56" s="75"/>
      <c r="AN56" s="75"/>
      <c r="AO56" s="75"/>
      <c r="AP56" s="75"/>
      <c r="AQ56" s="75"/>
      <c r="AR56" s="75"/>
      <c r="AS56" s="75"/>
      <c r="AT56" s="75"/>
      <c r="AU56" s="19"/>
      <c r="AV56" s="75" t="s">
        <v>35</v>
      </c>
      <c r="AW56" s="75"/>
      <c r="AX56" s="75"/>
      <c r="AY56" s="75"/>
      <c r="AZ56" s="75"/>
      <c r="BA56" s="75"/>
      <c r="BB56" s="75"/>
      <c r="BC56" s="75"/>
      <c r="BD56" s="75"/>
      <c r="BE56" s="75"/>
      <c r="BF56" s="75"/>
      <c r="BG56" s="75"/>
      <c r="BH56" s="75"/>
      <c r="BI56" s="75"/>
      <c r="BJ56" s="18"/>
      <c r="BK56" s="2"/>
      <c r="BL56" s="69"/>
      <c r="BM56" s="70"/>
      <c r="BN56" s="70"/>
      <c r="BO56" s="70"/>
      <c r="BP56" s="70"/>
      <c r="BQ56" s="70"/>
      <c r="BR56" s="70"/>
      <c r="BS56" s="70"/>
      <c r="BT56" s="70"/>
      <c r="BU56" s="70"/>
      <c r="BV56" s="70"/>
      <c r="BW56" s="70"/>
      <c r="BX56" s="70"/>
      <c r="BY56" s="70"/>
      <c r="BZ56" s="71"/>
    </row>
    <row r="57" spans="1:78" ht="13.5" customHeight="1" x14ac:dyDescent="0.15">
      <c r="A57" s="2"/>
      <c r="B57" s="16"/>
      <c r="C57" s="75"/>
      <c r="D57" s="75"/>
      <c r="E57" s="75"/>
      <c r="F57" s="75"/>
      <c r="G57" s="75"/>
      <c r="H57" s="75"/>
      <c r="I57" s="75"/>
      <c r="J57" s="75"/>
      <c r="K57" s="75"/>
      <c r="L57" s="75"/>
      <c r="M57" s="75"/>
      <c r="N57" s="75"/>
      <c r="O57" s="75"/>
      <c r="P57" s="75"/>
      <c r="Q57" s="19"/>
      <c r="R57" s="75"/>
      <c r="S57" s="75"/>
      <c r="T57" s="75"/>
      <c r="U57" s="75"/>
      <c r="V57" s="75"/>
      <c r="W57" s="75"/>
      <c r="X57" s="75"/>
      <c r="Y57" s="75"/>
      <c r="Z57" s="75"/>
      <c r="AA57" s="75"/>
      <c r="AB57" s="75"/>
      <c r="AC57" s="75"/>
      <c r="AD57" s="75"/>
      <c r="AE57" s="75"/>
      <c r="AF57" s="19"/>
      <c r="AG57" s="75"/>
      <c r="AH57" s="75"/>
      <c r="AI57" s="75"/>
      <c r="AJ57" s="75"/>
      <c r="AK57" s="75"/>
      <c r="AL57" s="75"/>
      <c r="AM57" s="75"/>
      <c r="AN57" s="75"/>
      <c r="AO57" s="75"/>
      <c r="AP57" s="75"/>
      <c r="AQ57" s="75"/>
      <c r="AR57" s="75"/>
      <c r="AS57" s="75"/>
      <c r="AT57" s="75"/>
      <c r="AU57" s="19"/>
      <c r="AV57" s="75"/>
      <c r="AW57" s="75"/>
      <c r="AX57" s="75"/>
      <c r="AY57" s="75"/>
      <c r="AZ57" s="75"/>
      <c r="BA57" s="75"/>
      <c r="BB57" s="75"/>
      <c r="BC57" s="75"/>
      <c r="BD57" s="75"/>
      <c r="BE57" s="75"/>
      <c r="BF57" s="75"/>
      <c r="BG57" s="75"/>
      <c r="BH57" s="75"/>
      <c r="BI57" s="75"/>
      <c r="BJ57" s="18"/>
      <c r="BK57" s="2"/>
      <c r="BL57" s="69"/>
      <c r="BM57" s="70"/>
      <c r="BN57" s="70"/>
      <c r="BO57" s="70"/>
      <c r="BP57" s="70"/>
      <c r="BQ57" s="70"/>
      <c r="BR57" s="70"/>
      <c r="BS57" s="70"/>
      <c r="BT57" s="70"/>
      <c r="BU57" s="70"/>
      <c r="BV57" s="70"/>
      <c r="BW57" s="70"/>
      <c r="BX57" s="70"/>
      <c r="BY57" s="70"/>
      <c r="BZ57" s="71"/>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9"/>
      <c r="BM58" s="70"/>
      <c r="BN58" s="70"/>
      <c r="BO58" s="70"/>
      <c r="BP58" s="70"/>
      <c r="BQ58" s="70"/>
      <c r="BR58" s="70"/>
      <c r="BS58" s="70"/>
      <c r="BT58" s="70"/>
      <c r="BU58" s="70"/>
      <c r="BV58" s="70"/>
      <c r="BW58" s="70"/>
      <c r="BX58" s="70"/>
      <c r="BY58" s="70"/>
      <c r="BZ58" s="7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9"/>
      <c r="BM62" s="70"/>
      <c r="BN62" s="70"/>
      <c r="BO62" s="70"/>
      <c r="BP62" s="70"/>
      <c r="BQ62" s="70"/>
      <c r="BR62" s="70"/>
      <c r="BS62" s="70"/>
      <c r="BT62" s="70"/>
      <c r="BU62" s="70"/>
      <c r="BV62" s="70"/>
      <c r="BW62" s="70"/>
      <c r="BX62" s="70"/>
      <c r="BY62" s="70"/>
      <c r="BZ62" s="71"/>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121</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75" t="s">
        <v>38</v>
      </c>
      <c r="D79" s="75"/>
      <c r="E79" s="75"/>
      <c r="F79" s="75"/>
      <c r="G79" s="75"/>
      <c r="H79" s="75"/>
      <c r="I79" s="75"/>
      <c r="J79" s="75"/>
      <c r="K79" s="75"/>
      <c r="L79" s="75"/>
      <c r="M79" s="75"/>
      <c r="N79" s="75"/>
      <c r="O79" s="75"/>
      <c r="P79" s="75"/>
      <c r="Q79" s="75"/>
      <c r="R79" s="75"/>
      <c r="S79" s="75"/>
      <c r="T79" s="75"/>
      <c r="U79" s="19"/>
      <c r="V79" s="19"/>
      <c r="W79" s="75" t="s">
        <v>39</v>
      </c>
      <c r="X79" s="75"/>
      <c r="Y79" s="75"/>
      <c r="Z79" s="75"/>
      <c r="AA79" s="75"/>
      <c r="AB79" s="75"/>
      <c r="AC79" s="75"/>
      <c r="AD79" s="75"/>
      <c r="AE79" s="75"/>
      <c r="AF79" s="75"/>
      <c r="AG79" s="75"/>
      <c r="AH79" s="75"/>
      <c r="AI79" s="75"/>
      <c r="AJ79" s="75"/>
      <c r="AK79" s="75"/>
      <c r="AL79" s="75"/>
      <c r="AM79" s="75"/>
      <c r="AN79" s="75"/>
      <c r="AO79" s="19"/>
      <c r="AP79" s="19"/>
      <c r="AQ79" s="75" t="s">
        <v>40</v>
      </c>
      <c r="AR79" s="75"/>
      <c r="AS79" s="75"/>
      <c r="AT79" s="75"/>
      <c r="AU79" s="75"/>
      <c r="AV79" s="75"/>
      <c r="AW79" s="75"/>
      <c r="AX79" s="75"/>
      <c r="AY79" s="75"/>
      <c r="AZ79" s="75"/>
      <c r="BA79" s="75"/>
      <c r="BB79" s="75"/>
      <c r="BC79" s="75"/>
      <c r="BD79" s="75"/>
      <c r="BE79" s="75"/>
      <c r="BF79" s="75"/>
      <c r="BG79" s="75"/>
      <c r="BH79" s="75"/>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75"/>
      <c r="D80" s="75"/>
      <c r="E80" s="75"/>
      <c r="F80" s="75"/>
      <c r="G80" s="75"/>
      <c r="H80" s="75"/>
      <c r="I80" s="75"/>
      <c r="J80" s="75"/>
      <c r="K80" s="75"/>
      <c r="L80" s="75"/>
      <c r="M80" s="75"/>
      <c r="N80" s="75"/>
      <c r="O80" s="75"/>
      <c r="P80" s="75"/>
      <c r="Q80" s="75"/>
      <c r="R80" s="75"/>
      <c r="S80" s="75"/>
      <c r="T80" s="75"/>
      <c r="U80" s="19"/>
      <c r="V80" s="19"/>
      <c r="W80" s="75"/>
      <c r="X80" s="75"/>
      <c r="Y80" s="75"/>
      <c r="Z80" s="75"/>
      <c r="AA80" s="75"/>
      <c r="AB80" s="75"/>
      <c r="AC80" s="75"/>
      <c r="AD80" s="75"/>
      <c r="AE80" s="75"/>
      <c r="AF80" s="75"/>
      <c r="AG80" s="75"/>
      <c r="AH80" s="75"/>
      <c r="AI80" s="75"/>
      <c r="AJ80" s="75"/>
      <c r="AK80" s="75"/>
      <c r="AL80" s="75"/>
      <c r="AM80" s="75"/>
      <c r="AN80" s="75"/>
      <c r="AO80" s="19"/>
      <c r="AP80" s="19"/>
      <c r="AQ80" s="75"/>
      <c r="AR80" s="75"/>
      <c r="AS80" s="75"/>
      <c r="AT80" s="75"/>
      <c r="AU80" s="75"/>
      <c r="AV80" s="75"/>
      <c r="AW80" s="75"/>
      <c r="AX80" s="75"/>
      <c r="AY80" s="75"/>
      <c r="AZ80" s="75"/>
      <c r="BA80" s="75"/>
      <c r="BB80" s="75"/>
      <c r="BC80" s="75"/>
      <c r="BD80" s="75"/>
      <c r="BE80" s="75"/>
      <c r="BF80" s="75"/>
      <c r="BG80" s="75"/>
      <c r="BH80" s="75"/>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5"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【108.80】</v>
      </c>
      <c r="F86" s="26" t="str">
        <f>データ!AT6</f>
        <v>【4.27】</v>
      </c>
      <c r="G86" s="26" t="str">
        <f>データ!BE6</f>
        <v>【66.41】</v>
      </c>
      <c r="H86" s="26" t="str">
        <f>データ!BP6</f>
        <v>【707.33】</v>
      </c>
      <c r="I86" s="26" t="str">
        <f>データ!CA6</f>
        <v>【101.26】</v>
      </c>
      <c r="J86" s="26" t="str">
        <f>データ!CL6</f>
        <v>【136.39】</v>
      </c>
      <c r="K86" s="26" t="str">
        <f>データ!CW6</f>
        <v>【60.13】</v>
      </c>
      <c r="L86" s="26" t="str">
        <f>データ!DH6</f>
        <v>【95.06】</v>
      </c>
      <c r="M86" s="26" t="str">
        <f>データ!DS6</f>
        <v>【38.13】</v>
      </c>
      <c r="N86" s="26" t="str">
        <f>データ!ED6</f>
        <v>【5.37】</v>
      </c>
      <c r="O86" s="26" t="str">
        <f>データ!EO6</f>
        <v>【0.23】</v>
      </c>
    </row>
  </sheetData>
  <sheetProtection algorithmName="SHA-512" hashValue="8Q99m0fzI+z0rn2o2EKSfEfjCtxmTCWwHB5OEsCuWKdIwJsyI6EnsC1NUimJ8aPt6829r++SFpADgl+FpfGaIw==" saltValue="WcwZ7ezjNiQO+Oejk0yAnw=="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55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56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57</v>
      </c>
      <c r="B3" s="29" t="s">
        <v>58</v>
      </c>
      <c r="C3" s="29" t="s">
        <v>59</v>
      </c>
      <c r="D3" s="29" t="s">
        <v>60</v>
      </c>
      <c r="E3" s="29" t="s">
        <v>61</v>
      </c>
      <c r="F3" s="29" t="s">
        <v>62</v>
      </c>
      <c r="G3" s="29" t="s">
        <v>63</v>
      </c>
      <c r="H3" s="77" t="s">
        <v>64</v>
      </c>
      <c r="I3" s="78"/>
      <c r="J3" s="78"/>
      <c r="K3" s="78"/>
      <c r="L3" s="78"/>
      <c r="M3" s="78"/>
      <c r="N3" s="78"/>
      <c r="O3" s="78"/>
      <c r="P3" s="78"/>
      <c r="Q3" s="78"/>
      <c r="R3" s="78"/>
      <c r="S3" s="78"/>
      <c r="T3" s="78"/>
      <c r="U3" s="78"/>
      <c r="V3" s="78"/>
      <c r="W3" s="78"/>
      <c r="X3" s="79"/>
      <c r="Y3" s="83" t="s">
        <v>65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67</v>
      </c>
      <c r="B4" s="30"/>
      <c r="C4" s="30"/>
      <c r="D4" s="30"/>
      <c r="E4" s="30"/>
      <c r="F4" s="30"/>
      <c r="G4" s="30"/>
      <c r="H4" s="80"/>
      <c r="I4" s="81"/>
      <c r="J4" s="81"/>
      <c r="K4" s="81"/>
      <c r="L4" s="81"/>
      <c r="M4" s="81"/>
      <c r="N4" s="81"/>
      <c r="O4" s="81"/>
      <c r="P4" s="81"/>
      <c r="Q4" s="81"/>
      <c r="R4" s="81"/>
      <c r="S4" s="81"/>
      <c r="T4" s="81"/>
      <c r="U4" s="81"/>
      <c r="V4" s="81"/>
      <c r="W4" s="81"/>
      <c r="X4" s="82"/>
      <c r="Y4" s="76" t="s">
        <v>68</v>
      </c>
      <c r="Z4" s="76"/>
      <c r="AA4" s="76"/>
      <c r="AB4" s="76"/>
      <c r="AC4" s="76"/>
      <c r="AD4" s="76"/>
      <c r="AE4" s="76"/>
      <c r="AF4" s="76"/>
      <c r="AG4" s="76"/>
      <c r="AH4" s="76"/>
      <c r="AI4" s="76"/>
      <c r="AJ4" s="76" t="s">
        <v>69</v>
      </c>
      <c r="AK4" s="76"/>
      <c r="AL4" s="76"/>
      <c r="AM4" s="76"/>
      <c r="AN4" s="76"/>
      <c r="AO4" s="76"/>
      <c r="AP4" s="76"/>
      <c r="AQ4" s="76"/>
      <c r="AR4" s="76"/>
      <c r="AS4" s="76"/>
      <c r="AT4" s="76"/>
      <c r="AU4" s="76" t="s">
        <v>70</v>
      </c>
      <c r="AV4" s="76"/>
      <c r="AW4" s="76"/>
      <c r="AX4" s="76"/>
      <c r="AY4" s="76"/>
      <c r="AZ4" s="76"/>
      <c r="BA4" s="76"/>
      <c r="BB4" s="76"/>
      <c r="BC4" s="76"/>
      <c r="BD4" s="76"/>
      <c r="BE4" s="76"/>
      <c r="BF4" s="76" t="s">
        <v>71</v>
      </c>
      <c r="BG4" s="76"/>
      <c r="BH4" s="76"/>
      <c r="BI4" s="76"/>
      <c r="BJ4" s="76"/>
      <c r="BK4" s="76"/>
      <c r="BL4" s="76"/>
      <c r="BM4" s="76"/>
      <c r="BN4" s="76"/>
      <c r="BO4" s="76"/>
      <c r="BP4" s="76"/>
      <c r="BQ4" s="76" t="s">
        <v>72</v>
      </c>
      <c r="BR4" s="76"/>
      <c r="BS4" s="76"/>
      <c r="BT4" s="76"/>
      <c r="BU4" s="76"/>
      <c r="BV4" s="76"/>
      <c r="BW4" s="76"/>
      <c r="BX4" s="76"/>
      <c r="BY4" s="76"/>
      <c r="BZ4" s="76"/>
      <c r="CA4" s="76"/>
      <c r="CB4" s="76" t="s">
        <v>73</v>
      </c>
      <c r="CC4" s="76"/>
      <c r="CD4" s="76"/>
      <c r="CE4" s="76"/>
      <c r="CF4" s="76"/>
      <c r="CG4" s="76"/>
      <c r="CH4" s="76"/>
      <c r="CI4" s="76"/>
      <c r="CJ4" s="76"/>
      <c r="CK4" s="76"/>
      <c r="CL4" s="76"/>
      <c r="CM4" s="76" t="s">
        <v>74</v>
      </c>
      <c r="CN4" s="76"/>
      <c r="CO4" s="76"/>
      <c r="CP4" s="76"/>
      <c r="CQ4" s="76"/>
      <c r="CR4" s="76"/>
      <c r="CS4" s="76"/>
      <c r="CT4" s="76"/>
      <c r="CU4" s="76"/>
      <c r="CV4" s="76"/>
      <c r="CW4" s="76"/>
      <c r="CX4" s="76" t="s">
        <v>75</v>
      </c>
      <c r="CY4" s="76"/>
      <c r="CZ4" s="76"/>
      <c r="DA4" s="76"/>
      <c r="DB4" s="76"/>
      <c r="DC4" s="76"/>
      <c r="DD4" s="76"/>
      <c r="DE4" s="76"/>
      <c r="DF4" s="76"/>
      <c r="DG4" s="76"/>
      <c r="DH4" s="76"/>
      <c r="DI4" s="76" t="s">
        <v>76</v>
      </c>
      <c r="DJ4" s="76"/>
      <c r="DK4" s="76"/>
      <c r="DL4" s="76"/>
      <c r="DM4" s="76"/>
      <c r="DN4" s="76"/>
      <c r="DO4" s="76"/>
      <c r="DP4" s="76"/>
      <c r="DQ4" s="76"/>
      <c r="DR4" s="76"/>
      <c r="DS4" s="76"/>
      <c r="DT4" s="76" t="s">
        <v>77</v>
      </c>
      <c r="DU4" s="76"/>
      <c r="DV4" s="76"/>
      <c r="DW4" s="76"/>
      <c r="DX4" s="76"/>
      <c r="DY4" s="76"/>
      <c r="DZ4" s="76"/>
      <c r="EA4" s="76"/>
      <c r="EB4" s="76"/>
      <c r="EC4" s="76"/>
      <c r="ED4" s="76"/>
      <c r="EE4" s="76" t="s">
        <v>78</v>
      </c>
      <c r="EF4" s="76"/>
      <c r="EG4" s="76"/>
      <c r="EH4" s="76"/>
      <c r="EI4" s="76"/>
      <c r="EJ4" s="76"/>
      <c r="EK4" s="76"/>
      <c r="EL4" s="76"/>
      <c r="EM4" s="76"/>
      <c r="EN4" s="76"/>
      <c r="EO4" s="76"/>
    </row>
    <row r="5" spans="1:148" x14ac:dyDescent="0.15">
      <c r="A5" s="28" t="s">
        <v>79</v>
      </c>
      <c r="B5" s="31"/>
      <c r="C5" s="31"/>
      <c r="D5" s="31"/>
      <c r="E5" s="31"/>
      <c r="F5" s="31"/>
      <c r="G5" s="31"/>
      <c r="H5" s="32" t="s">
        <v>80</v>
      </c>
      <c r="I5" s="32" t="s">
        <v>81</v>
      </c>
      <c r="J5" s="32" t="s">
        <v>82</v>
      </c>
      <c r="K5" s="32" t="s">
        <v>83</v>
      </c>
      <c r="L5" s="32" t="s">
        <v>84</v>
      </c>
      <c r="M5" s="32" t="s">
        <v>5</v>
      </c>
      <c r="N5" s="32" t="s">
        <v>85</v>
      </c>
      <c r="O5" s="32" t="s">
        <v>86</v>
      </c>
      <c r="P5" s="32" t="s">
        <v>87</v>
      </c>
      <c r="Q5" s="32" t="s">
        <v>88</v>
      </c>
      <c r="R5" s="32" t="s">
        <v>89</v>
      </c>
      <c r="S5" s="32" t="s">
        <v>90</v>
      </c>
      <c r="T5" s="32" t="s">
        <v>91</v>
      </c>
      <c r="U5" s="32" t="s">
        <v>92</v>
      </c>
      <c r="V5" s="32" t="s">
        <v>93</v>
      </c>
      <c r="W5" s="32" t="s">
        <v>94</v>
      </c>
      <c r="X5" s="32" t="s">
        <v>95</v>
      </c>
      <c r="Y5" s="32" t="s">
        <v>96</v>
      </c>
      <c r="Z5" s="32" t="s">
        <v>97</v>
      </c>
      <c r="AA5" s="32" t="s">
        <v>98</v>
      </c>
      <c r="AB5" s="32" t="s">
        <v>99</v>
      </c>
      <c r="AC5" s="32" t="s">
        <v>100</v>
      </c>
      <c r="AD5" s="32" t="s">
        <v>101</v>
      </c>
      <c r="AE5" s="32" t="s">
        <v>102</v>
      </c>
      <c r="AF5" s="32" t="s">
        <v>103</v>
      </c>
      <c r="AG5" s="32" t="s">
        <v>104</v>
      </c>
      <c r="AH5" s="32" t="s">
        <v>105</v>
      </c>
      <c r="AI5" s="32" t="s">
        <v>43</v>
      </c>
      <c r="AJ5" s="32" t="s">
        <v>96</v>
      </c>
      <c r="AK5" s="32" t="s">
        <v>97</v>
      </c>
      <c r="AL5" s="32" t="s">
        <v>98</v>
      </c>
      <c r="AM5" s="32" t="s">
        <v>99</v>
      </c>
      <c r="AN5" s="32" t="s">
        <v>100</v>
      </c>
      <c r="AO5" s="32" t="s">
        <v>101</v>
      </c>
      <c r="AP5" s="32" t="s">
        <v>102</v>
      </c>
      <c r="AQ5" s="32" t="s">
        <v>103</v>
      </c>
      <c r="AR5" s="32" t="s">
        <v>104</v>
      </c>
      <c r="AS5" s="32" t="s">
        <v>105</v>
      </c>
      <c r="AT5" s="32" t="s">
        <v>106</v>
      </c>
      <c r="AU5" s="32" t="s">
        <v>96</v>
      </c>
      <c r="AV5" s="32" t="s">
        <v>97</v>
      </c>
      <c r="AW5" s="32" t="s">
        <v>98</v>
      </c>
      <c r="AX5" s="32" t="s">
        <v>99</v>
      </c>
      <c r="AY5" s="32" t="s">
        <v>100</v>
      </c>
      <c r="AZ5" s="32" t="s">
        <v>101</v>
      </c>
      <c r="BA5" s="32" t="s">
        <v>102</v>
      </c>
      <c r="BB5" s="32" t="s">
        <v>103</v>
      </c>
      <c r="BC5" s="32" t="s">
        <v>104</v>
      </c>
      <c r="BD5" s="32" t="s">
        <v>105</v>
      </c>
      <c r="BE5" s="32" t="s">
        <v>106</v>
      </c>
      <c r="BF5" s="32" t="s">
        <v>96</v>
      </c>
      <c r="BG5" s="32" t="s">
        <v>97</v>
      </c>
      <c r="BH5" s="32" t="s">
        <v>98</v>
      </c>
      <c r="BI5" s="32" t="s">
        <v>99</v>
      </c>
      <c r="BJ5" s="32" t="s">
        <v>100</v>
      </c>
      <c r="BK5" s="32" t="s">
        <v>101</v>
      </c>
      <c r="BL5" s="32" t="s">
        <v>102</v>
      </c>
      <c r="BM5" s="32" t="s">
        <v>103</v>
      </c>
      <c r="BN5" s="32" t="s">
        <v>104</v>
      </c>
      <c r="BO5" s="32" t="s">
        <v>105</v>
      </c>
      <c r="BP5" s="32" t="s">
        <v>106</v>
      </c>
      <c r="BQ5" s="32" t="s">
        <v>96</v>
      </c>
      <c r="BR5" s="32" t="s">
        <v>97</v>
      </c>
      <c r="BS5" s="32" t="s">
        <v>98</v>
      </c>
      <c r="BT5" s="32" t="s">
        <v>99</v>
      </c>
      <c r="BU5" s="32" t="s">
        <v>100</v>
      </c>
      <c r="BV5" s="32" t="s">
        <v>101</v>
      </c>
      <c r="BW5" s="32" t="s">
        <v>102</v>
      </c>
      <c r="BX5" s="32" t="s">
        <v>103</v>
      </c>
      <c r="BY5" s="32" t="s">
        <v>104</v>
      </c>
      <c r="BZ5" s="32" t="s">
        <v>105</v>
      </c>
      <c r="CA5" s="32" t="s">
        <v>106</v>
      </c>
      <c r="CB5" s="32" t="s">
        <v>96</v>
      </c>
      <c r="CC5" s="32" t="s">
        <v>97</v>
      </c>
      <c r="CD5" s="32" t="s">
        <v>98</v>
      </c>
      <c r="CE5" s="32" t="s">
        <v>99</v>
      </c>
      <c r="CF5" s="32" t="s">
        <v>100</v>
      </c>
      <c r="CG5" s="32" t="s">
        <v>101</v>
      </c>
      <c r="CH5" s="32" t="s">
        <v>102</v>
      </c>
      <c r="CI5" s="32" t="s">
        <v>103</v>
      </c>
      <c r="CJ5" s="32" t="s">
        <v>104</v>
      </c>
      <c r="CK5" s="32" t="s">
        <v>105</v>
      </c>
      <c r="CL5" s="32" t="s">
        <v>106</v>
      </c>
      <c r="CM5" s="32" t="s">
        <v>96</v>
      </c>
      <c r="CN5" s="32" t="s">
        <v>97</v>
      </c>
      <c r="CO5" s="32" t="s">
        <v>98</v>
      </c>
      <c r="CP5" s="32" t="s">
        <v>99</v>
      </c>
      <c r="CQ5" s="32" t="s">
        <v>100</v>
      </c>
      <c r="CR5" s="32" t="s">
        <v>101</v>
      </c>
      <c r="CS5" s="32" t="s">
        <v>102</v>
      </c>
      <c r="CT5" s="32" t="s">
        <v>103</v>
      </c>
      <c r="CU5" s="32" t="s">
        <v>104</v>
      </c>
      <c r="CV5" s="32" t="s">
        <v>105</v>
      </c>
      <c r="CW5" s="32" t="s">
        <v>106</v>
      </c>
      <c r="CX5" s="32" t="s">
        <v>96</v>
      </c>
      <c r="CY5" s="32" t="s">
        <v>97</v>
      </c>
      <c r="CZ5" s="32" t="s">
        <v>98</v>
      </c>
      <c r="DA5" s="32" t="s">
        <v>99</v>
      </c>
      <c r="DB5" s="32" t="s">
        <v>100</v>
      </c>
      <c r="DC5" s="32" t="s">
        <v>101</v>
      </c>
      <c r="DD5" s="32" t="s">
        <v>102</v>
      </c>
      <c r="DE5" s="32" t="s">
        <v>103</v>
      </c>
      <c r="DF5" s="32" t="s">
        <v>104</v>
      </c>
      <c r="DG5" s="32" t="s">
        <v>105</v>
      </c>
      <c r="DH5" s="32" t="s">
        <v>106</v>
      </c>
      <c r="DI5" s="32" t="s">
        <v>96</v>
      </c>
      <c r="DJ5" s="32" t="s">
        <v>97</v>
      </c>
      <c r="DK5" s="32" t="s">
        <v>98</v>
      </c>
      <c r="DL5" s="32" t="s">
        <v>99</v>
      </c>
      <c r="DM5" s="32" t="s">
        <v>100</v>
      </c>
      <c r="DN5" s="32" t="s">
        <v>101</v>
      </c>
      <c r="DO5" s="32" t="s">
        <v>102</v>
      </c>
      <c r="DP5" s="32" t="s">
        <v>103</v>
      </c>
      <c r="DQ5" s="32" t="s">
        <v>104</v>
      </c>
      <c r="DR5" s="32" t="s">
        <v>105</v>
      </c>
      <c r="DS5" s="32" t="s">
        <v>106</v>
      </c>
      <c r="DT5" s="32" t="s">
        <v>96</v>
      </c>
      <c r="DU5" s="32" t="s">
        <v>97</v>
      </c>
      <c r="DV5" s="32" t="s">
        <v>98</v>
      </c>
      <c r="DW5" s="32" t="s">
        <v>99</v>
      </c>
      <c r="DX5" s="32" t="s">
        <v>100</v>
      </c>
      <c r="DY5" s="32" t="s">
        <v>101</v>
      </c>
      <c r="DZ5" s="32" t="s">
        <v>102</v>
      </c>
      <c r="EA5" s="32" t="s">
        <v>103</v>
      </c>
      <c r="EB5" s="32" t="s">
        <v>104</v>
      </c>
      <c r="EC5" s="32" t="s">
        <v>105</v>
      </c>
      <c r="ED5" s="32" t="s">
        <v>106</v>
      </c>
      <c r="EE5" s="32" t="s">
        <v>96</v>
      </c>
      <c r="EF5" s="32" t="s">
        <v>97</v>
      </c>
      <c r="EG5" s="32" t="s">
        <v>98</v>
      </c>
      <c r="EH5" s="32" t="s">
        <v>99</v>
      </c>
      <c r="EI5" s="32" t="s">
        <v>100</v>
      </c>
      <c r="EJ5" s="32" t="s">
        <v>101</v>
      </c>
      <c r="EK5" s="32" t="s">
        <v>102</v>
      </c>
      <c r="EL5" s="32" t="s">
        <v>103</v>
      </c>
      <c r="EM5" s="32" t="s">
        <v>104</v>
      </c>
      <c r="EN5" s="32" t="s">
        <v>105</v>
      </c>
      <c r="EO5" s="32" t="s">
        <v>106</v>
      </c>
    </row>
    <row r="6" spans="1:148" s="36" customFormat="1" x14ac:dyDescent="0.15">
      <c r="A6" s="28" t="s">
        <v>107</v>
      </c>
      <c r="B6" s="33">
        <f>B7</f>
        <v>2017</v>
      </c>
      <c r="C6" s="33">
        <f t="shared" ref="C6:X6" si="3">C7</f>
        <v>252085</v>
      </c>
      <c r="D6" s="33">
        <f t="shared" si="3"/>
        <v>46</v>
      </c>
      <c r="E6" s="33">
        <f t="shared" si="3"/>
        <v>17</v>
      </c>
      <c r="F6" s="33">
        <f t="shared" si="3"/>
        <v>1</v>
      </c>
      <c r="G6" s="33">
        <f t="shared" si="3"/>
        <v>0</v>
      </c>
      <c r="H6" s="33" t="str">
        <f t="shared" si="3"/>
        <v>滋賀県　栗東市</v>
      </c>
      <c r="I6" s="33" t="str">
        <f t="shared" si="3"/>
        <v>法適用</v>
      </c>
      <c r="J6" s="33" t="str">
        <f t="shared" si="3"/>
        <v>下水道事業</v>
      </c>
      <c r="K6" s="33" t="str">
        <f t="shared" si="3"/>
        <v>公共下水道</v>
      </c>
      <c r="L6" s="33" t="str">
        <f t="shared" si="3"/>
        <v>Bd1</v>
      </c>
      <c r="M6" s="33" t="str">
        <f t="shared" si="3"/>
        <v>非設置</v>
      </c>
      <c r="N6" s="34" t="str">
        <f t="shared" si="3"/>
        <v>-</v>
      </c>
      <c r="O6" s="34">
        <f t="shared" si="3"/>
        <v>37.79</v>
      </c>
      <c r="P6" s="34">
        <f t="shared" si="3"/>
        <v>99.13</v>
      </c>
      <c r="Q6" s="34">
        <f t="shared" si="3"/>
        <v>85.39</v>
      </c>
      <c r="R6" s="34">
        <f t="shared" si="3"/>
        <v>2470</v>
      </c>
      <c r="S6" s="34">
        <f t="shared" si="3"/>
        <v>68882</v>
      </c>
      <c r="T6" s="34">
        <f t="shared" si="3"/>
        <v>52.69</v>
      </c>
      <c r="U6" s="34">
        <f t="shared" si="3"/>
        <v>1307.31</v>
      </c>
      <c r="V6" s="34">
        <f t="shared" si="3"/>
        <v>68216</v>
      </c>
      <c r="W6" s="34">
        <f t="shared" si="3"/>
        <v>16.600000000000001</v>
      </c>
      <c r="X6" s="34">
        <f t="shared" si="3"/>
        <v>4109.3999999999996</v>
      </c>
      <c r="Y6" s="35" t="str">
        <f>IF(Y7="",NA(),Y7)</f>
        <v>-</v>
      </c>
      <c r="Z6" s="35">
        <f t="shared" ref="Z6:AH6" si="4">IF(Z7="",NA(),Z7)</f>
        <v>103.85</v>
      </c>
      <c r="AA6" s="35">
        <f t="shared" si="4"/>
        <v>104.52</v>
      </c>
      <c r="AB6" s="35">
        <f t="shared" si="4"/>
        <v>102.23</v>
      </c>
      <c r="AC6" s="35">
        <f t="shared" si="4"/>
        <v>106.79</v>
      </c>
      <c r="AD6" s="35" t="str">
        <f t="shared" si="4"/>
        <v>-</v>
      </c>
      <c r="AE6" s="35">
        <f t="shared" si="4"/>
        <v>108.77</v>
      </c>
      <c r="AF6" s="35">
        <f t="shared" si="4"/>
        <v>109.48</v>
      </c>
      <c r="AG6" s="35">
        <f t="shared" si="4"/>
        <v>109.27</v>
      </c>
      <c r="AH6" s="35">
        <f t="shared" si="4"/>
        <v>108.03</v>
      </c>
      <c r="AI6" s="34" t="str">
        <f>IF(AI7="","",IF(AI7="-","【-】","【"&amp;SUBSTITUTE(TEXT(AI7,"#,##0.00"),"-","△")&amp;"】"))</f>
        <v>【108.80】</v>
      </c>
      <c r="AJ6" s="35" t="str">
        <f>IF(AJ7="",NA(),AJ7)</f>
        <v>-</v>
      </c>
      <c r="AK6" s="34">
        <f t="shared" ref="AK6:AS6" si="5">IF(AK7="",NA(),AK7)</f>
        <v>0</v>
      </c>
      <c r="AL6" s="34">
        <f t="shared" si="5"/>
        <v>0</v>
      </c>
      <c r="AM6" s="34">
        <f t="shared" si="5"/>
        <v>0</v>
      </c>
      <c r="AN6" s="34">
        <f t="shared" si="5"/>
        <v>0</v>
      </c>
      <c r="AO6" s="35" t="str">
        <f t="shared" si="5"/>
        <v>-</v>
      </c>
      <c r="AP6" s="35">
        <f t="shared" si="5"/>
        <v>21.47</v>
      </c>
      <c r="AQ6" s="35">
        <f t="shared" si="5"/>
        <v>16.34</v>
      </c>
      <c r="AR6" s="35">
        <f t="shared" si="5"/>
        <v>15.65</v>
      </c>
      <c r="AS6" s="35">
        <f t="shared" si="5"/>
        <v>13.55</v>
      </c>
      <c r="AT6" s="34" t="str">
        <f>IF(AT7="","",IF(AT7="-","【-】","【"&amp;SUBSTITUTE(TEXT(AT7,"#,##0.00"),"-","△")&amp;"】"))</f>
        <v>【4.27】</v>
      </c>
      <c r="AU6" s="35" t="str">
        <f>IF(AU7="",NA(),AU7)</f>
        <v>-</v>
      </c>
      <c r="AV6" s="35">
        <f t="shared" ref="AV6:BD6" si="6">IF(AV7="",NA(),AV7)</f>
        <v>35</v>
      </c>
      <c r="AW6" s="35">
        <f t="shared" si="6"/>
        <v>34.409999999999997</v>
      </c>
      <c r="AX6" s="35">
        <f t="shared" si="6"/>
        <v>36.93</v>
      </c>
      <c r="AY6" s="35">
        <f t="shared" si="6"/>
        <v>76.91</v>
      </c>
      <c r="AZ6" s="35" t="str">
        <f t="shared" si="6"/>
        <v>-</v>
      </c>
      <c r="BA6" s="35">
        <f t="shared" si="6"/>
        <v>79.239999999999995</v>
      </c>
      <c r="BB6" s="35">
        <f t="shared" si="6"/>
        <v>78.930000000000007</v>
      </c>
      <c r="BC6" s="35">
        <f t="shared" si="6"/>
        <v>77.94</v>
      </c>
      <c r="BD6" s="35">
        <f t="shared" si="6"/>
        <v>78.45</v>
      </c>
      <c r="BE6" s="34" t="str">
        <f>IF(BE7="","",IF(BE7="-","【-】","【"&amp;SUBSTITUTE(TEXT(BE7,"#,##0.00"),"-","△")&amp;"】"))</f>
        <v>【66.41】</v>
      </c>
      <c r="BF6" s="35" t="str">
        <f>IF(BF7="",NA(),BF7)</f>
        <v>-</v>
      </c>
      <c r="BG6" s="35">
        <f t="shared" ref="BG6:BO6" si="7">IF(BG7="",NA(),BG7)</f>
        <v>1403.29</v>
      </c>
      <c r="BH6" s="35">
        <f t="shared" si="7"/>
        <v>1347.89</v>
      </c>
      <c r="BI6" s="35">
        <f t="shared" si="7"/>
        <v>1251.49</v>
      </c>
      <c r="BJ6" s="35">
        <f t="shared" si="7"/>
        <v>1254.1500000000001</v>
      </c>
      <c r="BK6" s="35" t="str">
        <f t="shared" si="7"/>
        <v>-</v>
      </c>
      <c r="BL6" s="35">
        <f t="shared" si="7"/>
        <v>854.16</v>
      </c>
      <c r="BM6" s="35">
        <f t="shared" si="7"/>
        <v>848.31</v>
      </c>
      <c r="BN6" s="35">
        <f t="shared" si="7"/>
        <v>774.99</v>
      </c>
      <c r="BO6" s="35">
        <f t="shared" si="7"/>
        <v>799.41</v>
      </c>
      <c r="BP6" s="34" t="str">
        <f>IF(BP7="","",IF(BP7="-","【-】","【"&amp;SUBSTITUTE(TEXT(BP7,"#,##0.00"),"-","△")&amp;"】"))</f>
        <v>【707.33】</v>
      </c>
      <c r="BQ6" s="35" t="str">
        <f>IF(BQ7="",NA(),BQ7)</f>
        <v>-</v>
      </c>
      <c r="BR6" s="35">
        <f t="shared" ref="BR6:BZ6" si="8">IF(BR7="",NA(),BR7)</f>
        <v>80.5</v>
      </c>
      <c r="BS6" s="35">
        <f t="shared" si="8"/>
        <v>79.19</v>
      </c>
      <c r="BT6" s="35">
        <f t="shared" si="8"/>
        <v>83.98</v>
      </c>
      <c r="BU6" s="35">
        <f t="shared" si="8"/>
        <v>84.09</v>
      </c>
      <c r="BV6" s="35" t="str">
        <f t="shared" si="8"/>
        <v>-</v>
      </c>
      <c r="BW6" s="35">
        <f t="shared" si="8"/>
        <v>93.13</v>
      </c>
      <c r="BX6" s="35">
        <f t="shared" si="8"/>
        <v>94.38</v>
      </c>
      <c r="BY6" s="35">
        <f t="shared" si="8"/>
        <v>96.57</v>
      </c>
      <c r="BZ6" s="35">
        <f t="shared" si="8"/>
        <v>96.54</v>
      </c>
      <c r="CA6" s="34" t="str">
        <f>IF(CA7="","",IF(CA7="-","【-】","【"&amp;SUBSTITUTE(TEXT(CA7,"#,##0.00"),"-","△")&amp;"】"))</f>
        <v>【101.26】</v>
      </c>
      <c r="CB6" s="35" t="str">
        <f>IF(CB7="",NA(),CB7)</f>
        <v>-</v>
      </c>
      <c r="CC6" s="35">
        <f t="shared" ref="CC6:CK6" si="9">IF(CC7="",NA(),CC7)</f>
        <v>150.59</v>
      </c>
      <c r="CD6" s="35">
        <f t="shared" si="9"/>
        <v>152.30000000000001</v>
      </c>
      <c r="CE6" s="35">
        <f t="shared" si="9"/>
        <v>144.02000000000001</v>
      </c>
      <c r="CF6" s="35">
        <f t="shared" si="9"/>
        <v>144.18</v>
      </c>
      <c r="CG6" s="35" t="str">
        <f t="shared" si="9"/>
        <v>-</v>
      </c>
      <c r="CH6" s="35">
        <f t="shared" si="9"/>
        <v>167.97</v>
      </c>
      <c r="CI6" s="35">
        <f t="shared" si="9"/>
        <v>165.45</v>
      </c>
      <c r="CJ6" s="35">
        <f t="shared" si="9"/>
        <v>161.54</v>
      </c>
      <c r="CK6" s="35">
        <f t="shared" si="9"/>
        <v>162.81</v>
      </c>
      <c r="CL6" s="34" t="str">
        <f>IF(CL7="","",IF(CL7="-","【-】","【"&amp;SUBSTITUTE(TEXT(CL7,"#,##0.00"),"-","△")&amp;"】"))</f>
        <v>【136.39】</v>
      </c>
      <c r="CM6" s="35" t="str">
        <f>IF(CM7="",NA(),CM7)</f>
        <v>-</v>
      </c>
      <c r="CN6" s="35">
        <f t="shared" ref="CN6:CV6" si="10">IF(CN7="",NA(),CN7)</f>
        <v>97.31</v>
      </c>
      <c r="CO6" s="35">
        <f t="shared" si="10"/>
        <v>97.31</v>
      </c>
      <c r="CP6" s="35">
        <f t="shared" si="10"/>
        <v>91.53</v>
      </c>
      <c r="CQ6" s="35">
        <f t="shared" si="10"/>
        <v>91.44</v>
      </c>
      <c r="CR6" s="35" t="str">
        <f t="shared" si="10"/>
        <v>-</v>
      </c>
      <c r="CS6" s="35">
        <f t="shared" si="10"/>
        <v>64.87</v>
      </c>
      <c r="CT6" s="35">
        <f t="shared" si="10"/>
        <v>65.62</v>
      </c>
      <c r="CU6" s="35">
        <f t="shared" si="10"/>
        <v>64.67</v>
      </c>
      <c r="CV6" s="35">
        <f t="shared" si="10"/>
        <v>64.959999999999994</v>
      </c>
      <c r="CW6" s="34" t="str">
        <f>IF(CW7="","",IF(CW7="-","【-】","【"&amp;SUBSTITUTE(TEXT(CW7,"#,##0.00"),"-","△")&amp;"】"))</f>
        <v>【60.13】</v>
      </c>
      <c r="CX6" s="35" t="str">
        <f>IF(CX7="",NA(),CX7)</f>
        <v>-</v>
      </c>
      <c r="CY6" s="35">
        <f t="shared" ref="CY6:DG6" si="11">IF(CY7="",NA(),CY7)</f>
        <v>98.36</v>
      </c>
      <c r="CZ6" s="35">
        <f t="shared" si="11"/>
        <v>98.5</v>
      </c>
      <c r="DA6" s="35">
        <f t="shared" si="11"/>
        <v>98.6</v>
      </c>
      <c r="DB6" s="35">
        <f t="shared" si="11"/>
        <v>98.94</v>
      </c>
      <c r="DC6" s="35" t="str">
        <f t="shared" si="11"/>
        <v>-</v>
      </c>
      <c r="DD6" s="35">
        <f t="shared" si="11"/>
        <v>91.11</v>
      </c>
      <c r="DE6" s="35">
        <f t="shared" si="11"/>
        <v>91.44</v>
      </c>
      <c r="DF6" s="35">
        <f t="shared" si="11"/>
        <v>91.76</v>
      </c>
      <c r="DG6" s="35">
        <f t="shared" si="11"/>
        <v>92.3</v>
      </c>
      <c r="DH6" s="34" t="str">
        <f>IF(DH7="","",IF(DH7="-","【-】","【"&amp;SUBSTITUTE(TEXT(DH7,"#,##0.00"),"-","△")&amp;"】"))</f>
        <v>【95.06】</v>
      </c>
      <c r="DI6" s="35" t="str">
        <f>IF(DI7="",NA(),DI7)</f>
        <v>-</v>
      </c>
      <c r="DJ6" s="35">
        <f t="shared" ref="DJ6:DR6" si="12">IF(DJ7="",NA(),DJ7)</f>
        <v>32.89</v>
      </c>
      <c r="DK6" s="35">
        <f t="shared" si="12"/>
        <v>34.020000000000003</v>
      </c>
      <c r="DL6" s="35">
        <f t="shared" si="12"/>
        <v>35.54</v>
      </c>
      <c r="DM6" s="35">
        <f t="shared" si="12"/>
        <v>37.15</v>
      </c>
      <c r="DN6" s="35" t="str">
        <f t="shared" si="12"/>
        <v>-</v>
      </c>
      <c r="DO6" s="35">
        <f t="shared" si="12"/>
        <v>25.52</v>
      </c>
      <c r="DP6" s="35">
        <f t="shared" si="12"/>
        <v>25.89</v>
      </c>
      <c r="DQ6" s="35">
        <f t="shared" si="12"/>
        <v>26.63</v>
      </c>
      <c r="DR6" s="35">
        <f t="shared" si="12"/>
        <v>25.61</v>
      </c>
      <c r="DS6" s="34" t="str">
        <f>IF(DS7="","",IF(DS7="-","【-】","【"&amp;SUBSTITUTE(TEXT(DS7,"#,##0.00"),"-","△")&amp;"】"))</f>
        <v>【38.13】</v>
      </c>
      <c r="DT6" s="35" t="str">
        <f>IF(DT7="",NA(),DT7)</f>
        <v>-</v>
      </c>
      <c r="DU6" s="34">
        <f t="shared" ref="DU6:EC6" si="13">IF(DU7="",NA(),DU7)</f>
        <v>0</v>
      </c>
      <c r="DV6" s="34">
        <f t="shared" si="13"/>
        <v>0</v>
      </c>
      <c r="DW6" s="34">
        <f t="shared" si="13"/>
        <v>0</v>
      </c>
      <c r="DX6" s="34">
        <f t="shared" si="13"/>
        <v>0</v>
      </c>
      <c r="DY6" s="35" t="str">
        <f t="shared" si="13"/>
        <v>-</v>
      </c>
      <c r="DZ6" s="35">
        <f t="shared" si="13"/>
        <v>0.76</v>
      </c>
      <c r="EA6" s="35">
        <f t="shared" si="13"/>
        <v>0.71</v>
      </c>
      <c r="EB6" s="35">
        <f t="shared" si="13"/>
        <v>0.95</v>
      </c>
      <c r="EC6" s="35">
        <f t="shared" si="13"/>
        <v>1.07</v>
      </c>
      <c r="ED6" s="34" t="str">
        <f>IF(ED7="","",IF(ED7="-","【-】","【"&amp;SUBSTITUTE(TEXT(ED7,"#,##0.00"),"-","△")&amp;"】"))</f>
        <v>【5.37】</v>
      </c>
      <c r="EE6" s="35" t="str">
        <f>IF(EE7="",NA(),EE7)</f>
        <v>-</v>
      </c>
      <c r="EF6" s="35">
        <f t="shared" ref="EF6:EN6" si="14">IF(EF7="",NA(),EF7)</f>
        <v>0.04</v>
      </c>
      <c r="EG6" s="35">
        <f t="shared" si="14"/>
        <v>0.04</v>
      </c>
      <c r="EH6" s="34">
        <f t="shared" si="14"/>
        <v>0</v>
      </c>
      <c r="EI6" s="34">
        <f t="shared" si="14"/>
        <v>0</v>
      </c>
      <c r="EJ6" s="35" t="str">
        <f t="shared" si="14"/>
        <v>-</v>
      </c>
      <c r="EK6" s="35">
        <f t="shared" si="14"/>
        <v>0.1</v>
      </c>
      <c r="EL6" s="35">
        <f t="shared" si="14"/>
        <v>0.27</v>
      </c>
      <c r="EM6" s="35">
        <f t="shared" si="14"/>
        <v>0.17</v>
      </c>
      <c r="EN6" s="35">
        <f t="shared" si="14"/>
        <v>0.13</v>
      </c>
      <c r="EO6" s="34" t="str">
        <f>IF(EO7="","",IF(EO7="-","【-】","【"&amp;SUBSTITUTE(TEXT(EO7,"#,##0.00"),"-","△")&amp;"】"))</f>
        <v>【0.23】</v>
      </c>
    </row>
    <row r="7" spans="1:148" s="36" customFormat="1" x14ac:dyDescent="0.15">
      <c r="A7" s="28"/>
      <c r="B7" s="37">
        <v>2017</v>
      </c>
      <c r="C7" s="37">
        <v>252085</v>
      </c>
      <c r="D7" s="37">
        <v>46</v>
      </c>
      <c r="E7" s="37">
        <v>17</v>
      </c>
      <c r="F7" s="37">
        <v>1</v>
      </c>
      <c r="G7" s="37">
        <v>0</v>
      </c>
      <c r="H7" s="37" t="s">
        <v>108</v>
      </c>
      <c r="I7" s="37" t="s">
        <v>109</v>
      </c>
      <c r="J7" s="37" t="s">
        <v>110</v>
      </c>
      <c r="K7" s="37" t="s">
        <v>111</v>
      </c>
      <c r="L7" s="37" t="s">
        <v>112</v>
      </c>
      <c r="M7" s="37" t="s">
        <v>113</v>
      </c>
      <c r="N7" s="38" t="s">
        <v>114</v>
      </c>
      <c r="O7" s="38">
        <v>37.79</v>
      </c>
      <c r="P7" s="38">
        <v>99.13</v>
      </c>
      <c r="Q7" s="38">
        <v>85.39</v>
      </c>
      <c r="R7" s="38">
        <v>2470</v>
      </c>
      <c r="S7" s="38">
        <v>68882</v>
      </c>
      <c r="T7" s="38">
        <v>52.69</v>
      </c>
      <c r="U7" s="38">
        <v>1307.31</v>
      </c>
      <c r="V7" s="38">
        <v>68216</v>
      </c>
      <c r="W7" s="38">
        <v>16.600000000000001</v>
      </c>
      <c r="X7" s="38">
        <v>4109.3999999999996</v>
      </c>
      <c r="Y7" s="38" t="s">
        <v>114</v>
      </c>
      <c r="Z7" s="38">
        <v>103.85</v>
      </c>
      <c r="AA7" s="38">
        <v>104.52</v>
      </c>
      <c r="AB7" s="38">
        <v>102.23</v>
      </c>
      <c r="AC7" s="38">
        <v>106.79</v>
      </c>
      <c r="AD7" s="38" t="s">
        <v>114</v>
      </c>
      <c r="AE7" s="38">
        <v>108.77</v>
      </c>
      <c r="AF7" s="38">
        <v>109.48</v>
      </c>
      <c r="AG7" s="38">
        <v>109.27</v>
      </c>
      <c r="AH7" s="38">
        <v>108.03</v>
      </c>
      <c r="AI7" s="38">
        <v>108.8</v>
      </c>
      <c r="AJ7" s="38" t="s">
        <v>114</v>
      </c>
      <c r="AK7" s="38">
        <v>0</v>
      </c>
      <c r="AL7" s="38">
        <v>0</v>
      </c>
      <c r="AM7" s="38">
        <v>0</v>
      </c>
      <c r="AN7" s="38">
        <v>0</v>
      </c>
      <c r="AO7" s="38" t="s">
        <v>114</v>
      </c>
      <c r="AP7" s="38">
        <v>21.47</v>
      </c>
      <c r="AQ7" s="38">
        <v>16.34</v>
      </c>
      <c r="AR7" s="38">
        <v>15.65</v>
      </c>
      <c r="AS7" s="38">
        <v>13.55</v>
      </c>
      <c r="AT7" s="38">
        <v>4.2699999999999996</v>
      </c>
      <c r="AU7" s="38" t="s">
        <v>114</v>
      </c>
      <c r="AV7" s="38">
        <v>35</v>
      </c>
      <c r="AW7" s="38">
        <v>34.409999999999997</v>
      </c>
      <c r="AX7" s="38">
        <v>36.93</v>
      </c>
      <c r="AY7" s="38">
        <v>76.91</v>
      </c>
      <c r="AZ7" s="38" t="s">
        <v>114</v>
      </c>
      <c r="BA7" s="38">
        <v>79.239999999999995</v>
      </c>
      <c r="BB7" s="38">
        <v>78.930000000000007</v>
      </c>
      <c r="BC7" s="38">
        <v>77.94</v>
      </c>
      <c r="BD7" s="38">
        <v>78.45</v>
      </c>
      <c r="BE7" s="38">
        <v>66.41</v>
      </c>
      <c r="BF7" s="38" t="s">
        <v>114</v>
      </c>
      <c r="BG7" s="38">
        <v>1403.29</v>
      </c>
      <c r="BH7" s="38">
        <v>1347.89</v>
      </c>
      <c r="BI7" s="38">
        <v>1251.49</v>
      </c>
      <c r="BJ7" s="38">
        <v>1254.1500000000001</v>
      </c>
      <c r="BK7" s="38" t="s">
        <v>114</v>
      </c>
      <c r="BL7" s="38">
        <v>854.16</v>
      </c>
      <c r="BM7" s="38">
        <v>848.31</v>
      </c>
      <c r="BN7" s="38">
        <v>774.99</v>
      </c>
      <c r="BO7" s="38">
        <v>799.41</v>
      </c>
      <c r="BP7" s="38">
        <v>707.33</v>
      </c>
      <c r="BQ7" s="38" t="s">
        <v>114</v>
      </c>
      <c r="BR7" s="38">
        <v>80.5</v>
      </c>
      <c r="BS7" s="38">
        <v>79.19</v>
      </c>
      <c r="BT7" s="38">
        <v>83.98</v>
      </c>
      <c r="BU7" s="38">
        <v>84.09</v>
      </c>
      <c r="BV7" s="38" t="s">
        <v>114</v>
      </c>
      <c r="BW7" s="38">
        <v>93.13</v>
      </c>
      <c r="BX7" s="38">
        <v>94.38</v>
      </c>
      <c r="BY7" s="38">
        <v>96.57</v>
      </c>
      <c r="BZ7" s="38">
        <v>96.54</v>
      </c>
      <c r="CA7" s="38">
        <v>101.26</v>
      </c>
      <c r="CB7" s="38" t="s">
        <v>114</v>
      </c>
      <c r="CC7" s="38">
        <v>150.59</v>
      </c>
      <c r="CD7" s="38">
        <v>152.30000000000001</v>
      </c>
      <c r="CE7" s="38">
        <v>144.02000000000001</v>
      </c>
      <c r="CF7" s="38">
        <v>144.18</v>
      </c>
      <c r="CG7" s="38" t="s">
        <v>114</v>
      </c>
      <c r="CH7" s="38">
        <v>167.97</v>
      </c>
      <c r="CI7" s="38">
        <v>165.45</v>
      </c>
      <c r="CJ7" s="38">
        <v>161.54</v>
      </c>
      <c r="CK7" s="38">
        <v>162.81</v>
      </c>
      <c r="CL7" s="38">
        <v>136.38999999999999</v>
      </c>
      <c r="CM7" s="38" t="s">
        <v>114</v>
      </c>
      <c r="CN7" s="38">
        <v>97.31</v>
      </c>
      <c r="CO7" s="38">
        <v>97.31</v>
      </c>
      <c r="CP7" s="38">
        <v>91.53</v>
      </c>
      <c r="CQ7" s="38">
        <v>91.44</v>
      </c>
      <c r="CR7" s="38" t="s">
        <v>114</v>
      </c>
      <c r="CS7" s="38">
        <v>64.87</v>
      </c>
      <c r="CT7" s="38">
        <v>65.62</v>
      </c>
      <c r="CU7" s="38">
        <v>64.67</v>
      </c>
      <c r="CV7" s="38">
        <v>64.959999999999994</v>
      </c>
      <c r="CW7" s="38">
        <v>60.13</v>
      </c>
      <c r="CX7" s="38" t="s">
        <v>114</v>
      </c>
      <c r="CY7" s="38">
        <v>98.36</v>
      </c>
      <c r="CZ7" s="38">
        <v>98.5</v>
      </c>
      <c r="DA7" s="38">
        <v>98.6</v>
      </c>
      <c r="DB7" s="38">
        <v>98.94</v>
      </c>
      <c r="DC7" s="38" t="s">
        <v>114</v>
      </c>
      <c r="DD7" s="38">
        <v>91.11</v>
      </c>
      <c r="DE7" s="38">
        <v>91.44</v>
      </c>
      <c r="DF7" s="38">
        <v>91.76</v>
      </c>
      <c r="DG7" s="38">
        <v>92.3</v>
      </c>
      <c r="DH7" s="38">
        <v>95.06</v>
      </c>
      <c r="DI7" s="38" t="s">
        <v>114</v>
      </c>
      <c r="DJ7" s="38">
        <v>32.89</v>
      </c>
      <c r="DK7" s="38">
        <v>34.020000000000003</v>
      </c>
      <c r="DL7" s="38">
        <v>35.54</v>
      </c>
      <c r="DM7" s="38">
        <v>37.15</v>
      </c>
      <c r="DN7" s="38" t="s">
        <v>114</v>
      </c>
      <c r="DO7" s="38">
        <v>25.52</v>
      </c>
      <c r="DP7" s="38">
        <v>25.89</v>
      </c>
      <c r="DQ7" s="38">
        <v>26.63</v>
      </c>
      <c r="DR7" s="38">
        <v>25.61</v>
      </c>
      <c r="DS7" s="38">
        <v>38.130000000000003</v>
      </c>
      <c r="DT7" s="38" t="s">
        <v>114</v>
      </c>
      <c r="DU7" s="38">
        <v>0</v>
      </c>
      <c r="DV7" s="38">
        <v>0</v>
      </c>
      <c r="DW7" s="38">
        <v>0</v>
      </c>
      <c r="DX7" s="38">
        <v>0</v>
      </c>
      <c r="DY7" s="38" t="s">
        <v>114</v>
      </c>
      <c r="DZ7" s="38">
        <v>0.76</v>
      </c>
      <c r="EA7" s="38">
        <v>0.71</v>
      </c>
      <c r="EB7" s="38">
        <v>0.95</v>
      </c>
      <c r="EC7" s="38">
        <v>1.07</v>
      </c>
      <c r="ED7" s="38">
        <v>5.37</v>
      </c>
      <c r="EE7" s="38" t="s">
        <v>114</v>
      </c>
      <c r="EF7" s="38">
        <v>0.04</v>
      </c>
      <c r="EG7" s="38">
        <v>0.04</v>
      </c>
      <c r="EH7" s="38">
        <v>0</v>
      </c>
      <c r="EI7" s="38">
        <v>0</v>
      </c>
      <c r="EJ7" s="38" t="s">
        <v>114</v>
      </c>
      <c r="EK7" s="38">
        <v>0.1</v>
      </c>
      <c r="EL7" s="38">
        <v>0.27</v>
      </c>
      <c r="EM7" s="38">
        <v>0.17</v>
      </c>
      <c r="EN7" s="38">
        <v>0.13</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115</v>
      </c>
      <c r="C9" s="40" t="s">
        <v>116</v>
      </c>
      <c r="D9" s="40" t="s">
        <v>117</v>
      </c>
      <c r="E9" s="40" t="s">
        <v>118</v>
      </c>
      <c r="F9" s="40" t="s">
        <v>119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2019-01-31T04:29:50Z</cp:lastPrinted>
  <dcterms:created xsi:type="dcterms:W3CDTF">2018-12-03T08:49:41Z</dcterms:created>
  <dcterms:modified xsi:type="dcterms:W3CDTF">2019-02-28T09:05:02Z</dcterms:modified>
  <cp:category/>
</cp:coreProperties>
</file>