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3\F6060\工事中\5000_上下水道管理係\2020(R2)年度\R1経営比較分析表\R1経営比較分析表(下水)\"/>
    </mc:Choice>
  </mc:AlternateContent>
  <workbookProtection workbookAlgorithmName="SHA-512" workbookHashValue="R5JPwjpRgrnjOCRtRUOWeki8DnIl53aRNP03g6tAOgJnWWt1IYUR0VP7m4VErOhU5fkoCoi/FtTDupzphNar6g==" workbookSaltValue="RZjZKivDEXR/EpJ9AsWyGw==" workbookSpinCount="100000" lockStructure="1"/>
  <bookViews>
    <workbookView xWindow="0" yWindow="0" windowWidth="12660" windowHeight="74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B10" i="4"/>
  <c r="AT8" i="4"/>
  <c r="W8" i="4"/>
  <c r="P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<sst xmlns="http://schemas.openxmlformats.org/spreadsheetml/2006/main" count="233" uniqueCount="118">
  <si>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</si>
  <si>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</si>
  <si>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</si>
  <si>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</si>
  <si>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</si>
  <si>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</si>
  <si>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</si>
  <si>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</si>
  <si>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</si>
  <si>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</si>
  <si>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</si>
  <si>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</si>
  <si>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</si>
  <si>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</si>
  <si>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</si>
  <si>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</si>
  <si>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</si>
  <si>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</si>
  <si>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</si>
  <si>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</si>
  <si>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</si>
  <si>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</si>
  <si>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</si>
  <si>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</si>
  <si>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</si>
  <si>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</si>
  <si>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</si>
  <si>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</si>
  <si>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</si>
  <si>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</si>
  <si>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</si>
  <si>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</si>
  <si>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</si>
  <si>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</si>
  <si>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</si>
  <si>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</si>
  <si>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</si>
  <si>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</si>
  <si>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</si>
  <si>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</si>
  <si>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</si>
  <si>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</si>
  <si>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</si>
  <si>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</si>
  <si>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</si>
  <si>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</si>
  <si>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</si>
  <si>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</si>
  <si>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</si>
  <si>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</si>
  <si>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</si>
  <si>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</si>
  <si>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</si>
  <si>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</si>
  <si>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</si>
  <si>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</si>
  <si>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</si>
  <si>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</si>
  <si>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</si>
  <si>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</si>
  <si>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</si>
  <si>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</si>
  <si>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</si>
  <si>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</si>
  <si>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</si>
  <si>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</si>
  <si>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</si>
  <si>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</si>
  <si>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</si>
  <si>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</si>
  <si>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</si>
  <si>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</si>
  <si>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</si>
  <si>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</si>
  <si>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</si>
  <si>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</si>
  <si>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</si>
  <si>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</si>
  <si>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</si>
  <si>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</si>
  <si>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</si>
  <si>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</si>
  <si>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</si>
  <si>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</si>
  <si>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</si>
  <si>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</si>
  <si>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</si>
  <si>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</si>
  <si>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</si>
  <si>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</si>
  <si>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</si>
  <si>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</si>
  <si>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</si>
  <si>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</si>
  <si>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</si>
  <si>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</si>
  <si>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</si>
  <si>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</si>
  <si>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</si>
  <si>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</si>
  <si>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</si>
  <si>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</si>
  <si>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</si>
  <si>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</si>
  <si>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</si>
  <si>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</si>
  <si>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</si>
  <si>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</si>
  <si>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</si>
  <si>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</si>
  <si>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</si>
  <si>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</si>
  <si>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</si>
  <si>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</si>
  <si>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</si>
  <si>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 有形固定資産減価償却率は、下水道事業の早期着手と迅速かつ集中的な施設整備により、類似団体平均よりも高い水準にあるが、②法定耐用年数を経過した管渠はないことから、③管渠の更新投資・老朽化対策の実施には至っていない。今後、集中した老朽化に伴う更新需要の増加が見込まれることからストックマネジメントに基づく計画的な施設更新を行う必要がある。</t>
    <rPh sb="12" eb="13">
      <t>リツ</t>
    </rPh>
    <rPh sb="15" eb="18">
      <t>ゲスイドウ</t>
    </rPh>
    <rPh sb="18" eb="20">
      <t>ジギョウ</t>
    </rPh>
    <rPh sb="21" eb="23">
      <t>ソウキ</t>
    </rPh>
    <rPh sb="23" eb="25">
      <t>チャクシュ</t>
    </rPh>
    <rPh sb="26" eb="28">
      <t>ジンソク</t>
    </rPh>
    <rPh sb="30" eb="33">
      <t>シュウチュウテキ</t>
    </rPh>
    <rPh sb="34" eb="36">
      <t>シセツ</t>
    </rPh>
    <rPh sb="36" eb="38">
      <t>セイビ</t>
    </rPh>
    <phoneticPr fontId="4"/>
  </si>
  <si>
    <t>水洗化人口及び世帯数の継続的な増並びに大口顧客の増に伴い使用料収入は堅調に推移しており、これが経常収支比率や経費回収率、汚水処理原価など経営健全化指標の改善につながっている。また、平成元年度から平成15年度を中心とした集中的整備にかかる企業債償還のピーク期にあるものの、順次、償還終了を迎えつつあり、今後、企業債残高は減少を続けると見込まれる。全体として改善傾向にあるものの、元利償還金が大きな負担であることは変わらず、また、経費回収率も100％を下回っていることから他会計からの繰入金への依存により経営が成り立っている。今後、資産の老朽化に伴う更新需要の増加が予測されることから、経営戦略やストックマネジメントに基づく計画的な取り組みなど、安定的な運営を維持するための取り組みがさらに重要視される。</t>
    <rPh sb="0" eb="3">
      <t>スイセンカ</t>
    </rPh>
    <rPh sb="3" eb="5">
      <t>ジンコウ</t>
    </rPh>
    <rPh sb="5" eb="6">
      <t>オヨ</t>
    </rPh>
    <rPh sb="7" eb="10">
      <t>セタイスウ</t>
    </rPh>
    <rPh sb="11" eb="14">
      <t>ケイゾクテキ</t>
    </rPh>
    <rPh sb="15" eb="16">
      <t>ゾウ</t>
    </rPh>
    <rPh sb="16" eb="17">
      <t>ナラ</t>
    </rPh>
    <rPh sb="19" eb="21">
      <t>オオグチ</t>
    </rPh>
    <rPh sb="21" eb="23">
      <t>コキャク</t>
    </rPh>
    <rPh sb="24" eb="25">
      <t>ゾウ</t>
    </rPh>
    <rPh sb="26" eb="27">
      <t>トモナ</t>
    </rPh>
    <rPh sb="28" eb="31">
      <t>シヨウリョウ</t>
    </rPh>
    <rPh sb="31" eb="33">
      <t>シュウニュウ</t>
    </rPh>
    <rPh sb="34" eb="36">
      <t>ケンチョウ</t>
    </rPh>
    <rPh sb="37" eb="39">
      <t>スイイ</t>
    </rPh>
    <rPh sb="47" eb="49">
      <t>ケイジョウ</t>
    </rPh>
    <rPh sb="49" eb="51">
      <t>シュウシ</t>
    </rPh>
    <rPh sb="51" eb="53">
      <t>ヒリツ</t>
    </rPh>
    <rPh sb="54" eb="56">
      <t>ケイヒ</t>
    </rPh>
    <rPh sb="56" eb="58">
      <t>カイシュウ</t>
    </rPh>
    <rPh sb="58" eb="59">
      <t>リツ</t>
    </rPh>
    <rPh sb="60" eb="62">
      <t>オスイ</t>
    </rPh>
    <rPh sb="62" eb="64">
      <t>ショリ</t>
    </rPh>
    <rPh sb="64" eb="66">
      <t>ゲンカ</t>
    </rPh>
    <rPh sb="68" eb="70">
      <t>ケイエイ</t>
    </rPh>
    <rPh sb="70" eb="73">
      <t>ケンゼンカ</t>
    </rPh>
    <rPh sb="73" eb="75">
      <t>シヒョウ</t>
    </rPh>
    <rPh sb="76" eb="78">
      <t>カイゼン</t>
    </rPh>
    <rPh sb="90" eb="92">
      <t>ヘイセイ</t>
    </rPh>
    <rPh sb="92" eb="94">
      <t>ガンネン</t>
    </rPh>
    <rPh sb="94" eb="95">
      <t>ド</t>
    </rPh>
    <rPh sb="97" eb="99">
      <t>ヘイセイ</t>
    </rPh>
    <rPh sb="101" eb="103">
      <t>ネンド</t>
    </rPh>
    <rPh sb="104" eb="106">
      <t>チュウシン</t>
    </rPh>
    <rPh sb="109" eb="112">
      <t>シュウチュウテキ</t>
    </rPh>
    <rPh sb="112" eb="114">
      <t>セイビ</t>
    </rPh>
    <rPh sb="118" eb="120">
      <t>キギョウ</t>
    </rPh>
    <rPh sb="120" eb="121">
      <t>サイ</t>
    </rPh>
    <rPh sb="121" eb="123">
      <t>ショウカン</t>
    </rPh>
    <rPh sb="127" eb="128">
      <t>キ</t>
    </rPh>
    <rPh sb="135" eb="137">
      <t>ジュンジ</t>
    </rPh>
    <rPh sb="138" eb="140">
      <t>ショウカン</t>
    </rPh>
    <rPh sb="140" eb="142">
      <t>シュウリョウ</t>
    </rPh>
    <rPh sb="143" eb="144">
      <t>ムカ</t>
    </rPh>
    <rPh sb="150" eb="152">
      <t>コンゴ</t>
    </rPh>
    <rPh sb="153" eb="155">
      <t>キギョウ</t>
    </rPh>
    <rPh sb="155" eb="156">
      <t>サイ</t>
    </rPh>
    <rPh sb="156" eb="158">
      <t>ザンダカ</t>
    </rPh>
    <rPh sb="159" eb="161">
      <t>ゲンショウ</t>
    </rPh>
    <rPh sb="162" eb="163">
      <t>ツヅ</t>
    </rPh>
    <rPh sb="166" eb="168">
      <t>ミコミ</t>
    </rPh>
    <rPh sb="172" eb="174">
      <t>ゼンタイ</t>
    </rPh>
    <rPh sb="177" eb="179">
      <t>カイゼン</t>
    </rPh>
    <rPh sb="179" eb="181">
      <t>ケイコウ</t>
    </rPh>
    <rPh sb="188" eb="190">
      <t>ガンリ</t>
    </rPh>
    <rPh sb="190" eb="192">
      <t>ショウカン</t>
    </rPh>
    <rPh sb="192" eb="193">
      <t>キン</t>
    </rPh>
    <rPh sb="194" eb="195">
      <t>オオ</t>
    </rPh>
    <rPh sb="197" eb="199">
      <t>フタン</t>
    </rPh>
    <rPh sb="205" eb="206">
      <t>カ</t>
    </rPh>
    <rPh sb="213" eb="215">
      <t>ケイヒ</t>
    </rPh>
    <rPh sb="215" eb="217">
      <t>カイシュウ</t>
    </rPh>
    <rPh sb="217" eb="218">
      <t>リツ</t>
    </rPh>
    <rPh sb="224" eb="226">
      <t>シタマワ</t>
    </rPh>
    <rPh sb="234" eb="235">
      <t>タ</t>
    </rPh>
    <rPh sb="235" eb="237">
      <t>カイケイ</t>
    </rPh>
    <rPh sb="240" eb="242">
      <t>クリイレ</t>
    </rPh>
    <rPh sb="242" eb="243">
      <t>キン</t>
    </rPh>
    <rPh sb="245" eb="247">
      <t>イゾン</t>
    </rPh>
    <rPh sb="250" eb="252">
      <t>ケイエイ</t>
    </rPh>
    <rPh sb="253" eb="254">
      <t>ナ</t>
    </rPh>
    <rPh sb="255" eb="256">
      <t>タ</t>
    </rPh>
    <rPh sb="261" eb="263">
      <t>コンゴ</t>
    </rPh>
    <rPh sb="264" eb="266">
      <t>シサン</t>
    </rPh>
    <rPh sb="267" eb="270">
      <t>ロウキュウカ</t>
    </rPh>
    <rPh sb="271" eb="272">
      <t>トモナ</t>
    </rPh>
    <rPh sb="273" eb="275">
      <t>コウシン</t>
    </rPh>
    <rPh sb="275" eb="277">
      <t>ジュヨウ</t>
    </rPh>
    <rPh sb="278" eb="280">
      <t>ゾウカ</t>
    </rPh>
    <rPh sb="281" eb="283">
      <t>ヨソク</t>
    </rPh>
    <rPh sb="291" eb="293">
      <t>ケイエイ</t>
    </rPh>
    <rPh sb="293" eb="295">
      <t>センリャク</t>
    </rPh>
    <rPh sb="307" eb="308">
      <t>モト</t>
    </rPh>
    <rPh sb="310" eb="313">
      <t>ケイカクテキ</t>
    </rPh>
    <rPh sb="314" eb="315">
      <t>ト</t>
    </rPh>
    <rPh sb="316" eb="317">
      <t>ク</t>
    </rPh>
    <phoneticPr fontId="4"/>
  </si>
  <si>
    <t>①経常収支比率は100％を超え、単年度黒字を維持しており、②累積欠損金も発生していなが、⑤経費回収率は100％を下回り、依然として不足分を他会計からの繰入金等により賄っている。しかしながら、使用料収入が受益者の伸びに従い年次的に増加していることから、数値改善につながっている。③本市の初期整備は平成元年度から平成15年度までに集中的に行われ、これに係る企業債償還のピーク期にあることから、流動比率は100％を下回っている。引き続き資本費平準化債の活用や他会計からの繰入金等による財源確保の必要があり、厳しい資金状況が続くと見込まれる。④99.1％という高い普及率を誇る一方で企業債残高対事業規模比率は類似団体平均を大きく上回っているが、集中的整備に係る償還の順次終了により当該比率は緩やかに改善している。この傾向は、今後も続くものと見込まれる。⑥汚水処理原価は、類似団体平均値を十分に下回っており、引き続き効率的な汚水処理運営に努める必要がある。⑦流域下水道接続のため、当該値は対象外。⑧水洗化率は類似団体平均値より高い水準にある。引き続き水洗化促進に向け普及啓発に努める。</t>
    <rPh sb="1" eb="3">
      <t>ケイジョウ</t>
    </rPh>
    <rPh sb="3" eb="5">
      <t>シュウシ</t>
    </rPh>
    <rPh sb="5" eb="7">
      <t>ヒリツ</t>
    </rPh>
    <rPh sb="13" eb="14">
      <t>コ</t>
    </rPh>
    <rPh sb="16" eb="19">
      <t>タンネンド</t>
    </rPh>
    <rPh sb="19" eb="21">
      <t>クロジ</t>
    </rPh>
    <rPh sb="22" eb="24">
      <t>イジ</t>
    </rPh>
    <rPh sb="30" eb="32">
      <t>ルイセキ</t>
    </rPh>
    <rPh sb="32" eb="34">
      <t>ケッソン</t>
    </rPh>
    <rPh sb="34" eb="35">
      <t>キン</t>
    </rPh>
    <rPh sb="36" eb="38">
      <t>ハッセイ</t>
    </rPh>
    <rPh sb="45" eb="47">
      <t>ケイヒ</t>
    </rPh>
    <rPh sb="47" eb="49">
      <t>カイシュウ</t>
    </rPh>
    <rPh sb="49" eb="50">
      <t>リツ</t>
    </rPh>
    <rPh sb="56" eb="58">
      <t>シタマワ</t>
    </rPh>
    <rPh sb="60" eb="62">
      <t>イゼン</t>
    </rPh>
    <rPh sb="65" eb="68">
      <t>フソクブン</t>
    </rPh>
    <rPh sb="69" eb="70">
      <t>タ</t>
    </rPh>
    <rPh sb="70" eb="72">
      <t>カイケイ</t>
    </rPh>
    <rPh sb="75" eb="77">
      <t>クリイレ</t>
    </rPh>
    <rPh sb="77" eb="78">
      <t>キン</t>
    </rPh>
    <rPh sb="78" eb="79">
      <t>トウ</t>
    </rPh>
    <rPh sb="82" eb="83">
      <t>マカナ</t>
    </rPh>
    <rPh sb="95" eb="98">
      <t>シヨウリョウ</t>
    </rPh>
    <rPh sb="98" eb="100">
      <t>シュウニュウ</t>
    </rPh>
    <rPh sb="101" eb="104">
      <t>ジュエキシャ</t>
    </rPh>
    <rPh sb="105" eb="106">
      <t>ノ</t>
    </rPh>
    <rPh sb="108" eb="109">
      <t>シタガ</t>
    </rPh>
    <rPh sb="110" eb="112">
      <t>ネンジ</t>
    </rPh>
    <rPh sb="112" eb="113">
      <t>テキ</t>
    </rPh>
    <rPh sb="114" eb="116">
      <t>ゾウカ</t>
    </rPh>
    <rPh sb="125" eb="127">
      <t>スウチ</t>
    </rPh>
    <rPh sb="127" eb="129">
      <t>カイゼン</t>
    </rPh>
    <rPh sb="139" eb="141">
      <t>ホンシ</t>
    </rPh>
    <rPh sb="142" eb="144">
      <t>ショキ</t>
    </rPh>
    <rPh sb="144" eb="146">
      <t>セイビ</t>
    </rPh>
    <rPh sb="147" eb="149">
      <t>ヘイセイ</t>
    </rPh>
    <rPh sb="149" eb="151">
      <t>ガンネン</t>
    </rPh>
    <rPh sb="151" eb="152">
      <t>ド</t>
    </rPh>
    <rPh sb="154" eb="156">
      <t>ヘイセイ</t>
    </rPh>
    <rPh sb="158" eb="160">
      <t>ネンド</t>
    </rPh>
    <rPh sb="163" eb="166">
      <t>シュウチュウテキ</t>
    </rPh>
    <rPh sb="167" eb="168">
      <t>オコナ</t>
    </rPh>
    <rPh sb="174" eb="175">
      <t>カカ</t>
    </rPh>
    <rPh sb="176" eb="178">
      <t>キギョウ</t>
    </rPh>
    <rPh sb="178" eb="179">
      <t>サイ</t>
    </rPh>
    <rPh sb="179" eb="181">
      <t>ショウカン</t>
    </rPh>
    <rPh sb="185" eb="186">
      <t>キ</t>
    </rPh>
    <rPh sb="194" eb="196">
      <t>リュウドウ</t>
    </rPh>
    <rPh sb="196" eb="198">
      <t>ヒリツ</t>
    </rPh>
    <rPh sb="204" eb="206">
      <t>シタマワ</t>
    </rPh>
    <rPh sb="211" eb="212">
      <t>ヒ</t>
    </rPh>
    <rPh sb="213" eb="214">
      <t>ツヅ</t>
    </rPh>
    <rPh sb="215" eb="217">
      <t>シホン</t>
    </rPh>
    <rPh sb="217" eb="218">
      <t>ヒ</t>
    </rPh>
    <rPh sb="218" eb="221">
      <t>ヘイジュンカ</t>
    </rPh>
    <rPh sb="221" eb="222">
      <t>サイ</t>
    </rPh>
    <rPh sb="223" eb="225">
      <t>カツヨウ</t>
    </rPh>
    <rPh sb="226" eb="227">
      <t>タ</t>
    </rPh>
    <rPh sb="227" eb="229">
      <t>カイケイ</t>
    </rPh>
    <rPh sb="232" eb="234">
      <t>クリイレ</t>
    </rPh>
    <rPh sb="234" eb="235">
      <t>キン</t>
    </rPh>
    <rPh sb="235" eb="236">
      <t>トウ</t>
    </rPh>
    <rPh sb="239" eb="241">
      <t>ザイゲン</t>
    </rPh>
    <rPh sb="241" eb="243">
      <t>カクホ</t>
    </rPh>
    <rPh sb="244" eb="246">
      <t>ヒツヨウ</t>
    </rPh>
    <rPh sb="250" eb="251">
      <t>キビ</t>
    </rPh>
    <rPh sb="253" eb="255">
      <t>シキン</t>
    </rPh>
    <rPh sb="255" eb="257">
      <t>ジョウキョウ</t>
    </rPh>
    <rPh sb="258" eb="259">
      <t>ツヅ</t>
    </rPh>
    <rPh sb="261" eb="263">
      <t>ミコ</t>
    </rPh>
    <rPh sb="318" eb="321">
      <t>シュウチュウテキ</t>
    </rPh>
    <rPh sb="321" eb="323">
      <t>セイビ</t>
    </rPh>
    <rPh sb="324" eb="325">
      <t>カカ</t>
    </rPh>
    <rPh sb="326" eb="328">
      <t>ショウカン</t>
    </rPh>
    <rPh sb="329" eb="331">
      <t>ジュンジ</t>
    </rPh>
    <rPh sb="331" eb="333">
      <t>シュウリョウ</t>
    </rPh>
    <rPh sb="336" eb="338">
      <t>トウガイ</t>
    </rPh>
    <rPh sb="338" eb="340">
      <t>ヒリツ</t>
    </rPh>
    <rPh sb="341" eb="342">
      <t>ユル</t>
    </rPh>
    <rPh sb="345" eb="347">
      <t>カイゼン</t>
    </rPh>
    <rPh sb="354" eb="356">
      <t>ケイコウ</t>
    </rPh>
    <rPh sb="358" eb="360">
      <t>コンゴ</t>
    </rPh>
    <rPh sb="361" eb="362">
      <t>ツヅ</t>
    </rPh>
    <rPh sb="366" eb="368">
      <t>ミコ</t>
    </rPh>
    <rPh sb="373" eb="375">
      <t>オスイ</t>
    </rPh>
    <rPh sb="375" eb="377">
      <t>ショリ</t>
    </rPh>
    <rPh sb="377" eb="379">
      <t>ゲンカ</t>
    </rPh>
    <rPh sb="381" eb="383">
      <t>ルイジ</t>
    </rPh>
    <rPh sb="383" eb="385">
      <t>ダンタイ</t>
    </rPh>
    <rPh sb="385" eb="388">
      <t>ヘイキンチ</t>
    </rPh>
    <rPh sb="389" eb="391">
      <t>ジュウブン</t>
    </rPh>
    <rPh sb="392" eb="394">
      <t>シタマワ</t>
    </rPh>
    <rPh sb="399" eb="400">
      <t>ヒ</t>
    </rPh>
    <rPh sb="401" eb="402">
      <t>ツヅ</t>
    </rPh>
    <rPh sb="403" eb="406">
      <t>コウリツテキ</t>
    </rPh>
    <rPh sb="407" eb="409">
      <t>オスイ</t>
    </rPh>
    <rPh sb="409" eb="411">
      <t>ショリ</t>
    </rPh>
    <rPh sb="411" eb="413">
      <t>ウンエイ</t>
    </rPh>
    <rPh sb="414" eb="415">
      <t>ツト</t>
    </rPh>
    <rPh sb="417" eb="419">
      <t>ヒツヨウ</t>
    </rPh>
    <rPh sb="424" eb="426">
      <t>リュウイキ</t>
    </rPh>
    <rPh sb="426" eb="429">
      <t>ゲスイドウ</t>
    </rPh>
    <rPh sb="429" eb="431">
      <t>セツゾク</t>
    </rPh>
    <rPh sb="435" eb="437">
      <t>トウガイ</t>
    </rPh>
    <rPh sb="437" eb="438">
      <t>アタイ</t>
    </rPh>
    <rPh sb="439" eb="442">
      <t>タイショウガイ</t>
    </rPh>
    <rPh sb="444" eb="447">
      <t>スイセンカ</t>
    </rPh>
    <rPh sb="447" eb="448">
      <t>リツ</t>
    </rPh>
    <rPh sb="449" eb="451">
      <t>ルイジ</t>
    </rPh>
    <rPh sb="451" eb="453">
      <t>ダンタイ</t>
    </rPh>
    <rPh sb="453" eb="456">
      <t>ヘイキンチ</t>
    </rPh>
    <rPh sb="458" eb="459">
      <t>タカ</t>
    </rPh>
    <rPh sb="460" eb="462">
      <t>スイジュン</t>
    </rPh>
    <rPh sb="466" eb="467">
      <t>ヒ</t>
    </rPh>
    <rPh sb="468" eb="469">
      <t>ツヅ</t>
    </rPh>
    <rPh sb="470" eb="473">
      <t>スイセンカ</t>
    </rPh>
    <rPh sb="473" eb="475">
      <t>ソクシン</t>
    </rPh>
    <rPh sb="476" eb="477">
      <t>ム</t>
    </rPh>
    <rPh sb="478" eb="480">
      <t>フキュウ</t>
    </rPh>
    <rPh sb="480" eb="482">
      <t>ケイハツ</t>
    </rPh>
    <rPh sb="483" eb="4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</si>
</sst>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CF3E-49BB-90D2-A3C1143AA4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CF3E-49BB-90D2-A3C1143AA4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97.31</c:v>
                </c:pt>
                <c:pt idx="1">
                  <c:v>91.53</c:v>
                </c:pt>
                <c:pt idx="2">
                  <c:v>91.44</c:v>
                </c:pt>
                <c:pt idx="3">
                  <c:v>0</c:v>
                </c:pt>
                <c:pt idx="4">
                  <c:v>0</c:v>
                </c:pt>
              </c:numCache>
            </c:numRef>
          </c:val>
          <c:extLst>
            <c:ext xmlns:c16="http://schemas.microsoft.com/office/drawing/2014/chart" uri="{C3380CC4-5D6E-409C-BE32-E72D297353CC}">
              <c16:uniqueId val="{00000000-93E3-4234-AB0D-18054F3DAC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93E3-4234-AB0D-18054F3DAC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98.5</c:v>
                </c:pt>
                <c:pt idx="1">
                  <c:v>98.6</c:v>
                </c:pt>
                <c:pt idx="2">
                  <c:v>98.94</c:v>
                </c:pt>
                <c:pt idx="3">
                  <c:v>98.9</c:v>
                </c:pt>
                <c:pt idx="4">
                  <c:v>98.93</c:v>
                </c:pt>
              </c:numCache>
            </c:numRef>
          </c:val>
          <c:extLst>
            <c:ext xmlns:c16="http://schemas.microsoft.com/office/drawing/2014/chart" uri="{C3380CC4-5D6E-409C-BE32-E72D297353CC}">
              <c16:uniqueId val="{00000000-F214-4398-928B-AD2A53F6B6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F214-4398-928B-AD2A53F6B6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104.52</c:v>
                </c:pt>
                <c:pt idx="1">
                  <c:v>102.23</c:v>
                </c:pt>
                <c:pt idx="2">
                  <c:v>106.79</c:v>
                </c:pt>
                <c:pt idx="3">
                  <c:v>106.66</c:v>
                </c:pt>
                <c:pt idx="4">
                  <c:v>107.18</c:v>
                </c:pt>
              </c:numCache>
            </c:numRef>
          </c:val>
          <c:extLst>
            <c:ext xmlns:c16="http://schemas.microsoft.com/office/drawing/2014/chart" uri="{C3380CC4-5D6E-409C-BE32-E72D297353CC}">
              <c16:uniqueId val="{00000000-58D4-4BFB-86B0-E78821C50A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109.48</c:v>
                </c:pt>
                <c:pt idx="1">
                  <c:v>109.27</c:v>
                </c:pt>
                <c:pt idx="2">
                  <c:v>108.03</c:v>
                </c:pt>
                <c:pt idx="3">
                  <c:v>106.9</c:v>
                </c:pt>
                <c:pt idx="4">
                  <c:v>106.99</c:v>
                </c:pt>
              </c:numCache>
            </c:numRef>
          </c:val>
          <c:smooth val="0"/>
          <c:extLst>
            <c:ext xmlns:c16="http://schemas.microsoft.com/office/drawing/2014/chart" uri="{C3380CC4-5D6E-409C-BE32-E72D297353CC}">
              <c16:uniqueId val="{00000001-58D4-4BFB-86B0-E78821C50A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34.020000000000003</c:v>
                </c:pt>
                <c:pt idx="1">
                  <c:v>35.54</c:v>
                </c:pt>
                <c:pt idx="2">
                  <c:v>37.15</c:v>
                </c:pt>
                <c:pt idx="3">
                  <c:v>38.32</c:v>
                </c:pt>
                <c:pt idx="4">
                  <c:v>39.67</c:v>
                </c:pt>
              </c:numCache>
            </c:numRef>
          </c:val>
          <c:extLst>
            <c:ext xmlns:c16="http://schemas.microsoft.com/office/drawing/2014/chart" uri="{C3380CC4-5D6E-409C-BE32-E72D297353CC}">
              <c16:uniqueId val="{00000000-F115-48B7-99DC-7C6144BCD6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25.89</c:v>
                </c:pt>
                <c:pt idx="1">
                  <c:v>26.63</c:v>
                </c:pt>
                <c:pt idx="2">
                  <c:v>25.61</c:v>
                </c:pt>
                <c:pt idx="3">
                  <c:v>26.13</c:v>
                </c:pt>
                <c:pt idx="4">
                  <c:v>26.36</c:v>
                </c:pt>
              </c:numCache>
            </c:numRef>
          </c:val>
          <c:smooth val="0"/>
          <c:extLst>
            <c:ext xmlns:c16="http://schemas.microsoft.com/office/drawing/2014/chart" uri="{C3380CC4-5D6E-409C-BE32-E72D297353CC}">
              <c16:uniqueId val="{00000001-F115-48B7-99DC-7C6144BCD6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B1-44BA-AD00-2896E14D45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0.95</c:v>
                </c:pt>
                <c:pt idx="2">
                  <c:v>1.07</c:v>
                </c:pt>
                <c:pt idx="3">
                  <c:v>1.03</c:v>
                </c:pt>
                <c:pt idx="4">
                  <c:v>1.43</c:v>
                </c:pt>
              </c:numCache>
            </c:numRef>
          </c:val>
          <c:smooth val="0"/>
          <c:extLst>
            <c:ext xmlns:c16="http://schemas.microsoft.com/office/drawing/2014/chart" uri="{C3380CC4-5D6E-409C-BE32-E72D297353CC}">
              <c16:uniqueId val="{00000001-1FB1-44BA-AD00-2896E14D45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06-45EC-9BB0-979399A4C9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16.34</c:v>
                </c:pt>
                <c:pt idx="1">
                  <c:v>15.65</c:v>
                </c:pt>
                <c:pt idx="2">
                  <c:v>13.55</c:v>
                </c:pt>
                <c:pt idx="3">
                  <c:v>9.06</c:v>
                </c:pt>
                <c:pt idx="4">
                  <c:v>7.42</c:v>
                </c:pt>
              </c:numCache>
            </c:numRef>
          </c:val>
          <c:smooth val="0"/>
          <c:extLst>
            <c:ext xmlns:c16="http://schemas.microsoft.com/office/drawing/2014/chart" uri="{C3380CC4-5D6E-409C-BE32-E72D297353CC}">
              <c16:uniqueId val="{00000001-D206-45EC-9BB0-979399A4C9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34.409999999999997</c:v>
                </c:pt>
                <c:pt idx="1">
                  <c:v>36.93</c:v>
                </c:pt>
                <c:pt idx="2">
                  <c:v>76.91</c:v>
                </c:pt>
                <c:pt idx="3">
                  <c:v>78.91</c:v>
                </c:pt>
                <c:pt idx="4">
                  <c:v>74.349999999999994</c:v>
                </c:pt>
              </c:numCache>
            </c:numRef>
          </c:val>
          <c:extLst>
            <c:ext xmlns:c16="http://schemas.microsoft.com/office/drawing/2014/chart" uri="{C3380CC4-5D6E-409C-BE32-E72D297353CC}">
              <c16:uniqueId val="{00000000-FE7E-4CED-A800-5CED6C8FC4C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78.930000000000007</c:v>
                </c:pt>
                <c:pt idx="1">
                  <c:v>77.94</c:v>
                </c:pt>
                <c:pt idx="2">
                  <c:v>78.45</c:v>
                </c:pt>
                <c:pt idx="3">
                  <c:v>76.31</c:v>
                </c:pt>
                <c:pt idx="4">
                  <c:v>68.180000000000007</c:v>
                </c:pt>
              </c:numCache>
            </c:numRef>
          </c:val>
          <c:smooth val="0"/>
          <c:extLst>
            <c:ext xmlns:c16="http://schemas.microsoft.com/office/drawing/2014/chart" uri="{C3380CC4-5D6E-409C-BE32-E72D297353CC}">
              <c16:uniqueId val="{00000001-FE7E-4CED-A800-5CED6C8FC4C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1347.89</c:v>
                </c:pt>
                <c:pt idx="1">
                  <c:v>1251.49</c:v>
                </c:pt>
                <c:pt idx="2">
                  <c:v>1254.1500000000001</c:v>
                </c:pt>
                <c:pt idx="3">
                  <c:v>1199.3399999999999</c:v>
                </c:pt>
                <c:pt idx="4">
                  <c:v>1104.29</c:v>
                </c:pt>
              </c:numCache>
            </c:numRef>
          </c:val>
          <c:extLst>
            <c:ext xmlns:c16="http://schemas.microsoft.com/office/drawing/2014/chart" uri="{C3380CC4-5D6E-409C-BE32-E72D297353CC}">
              <c16:uniqueId val="{00000000-E469-4BC2-8114-F31E6EAB75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E469-4BC2-8114-F31E6EAB75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79.19</c:v>
                </c:pt>
                <c:pt idx="1">
                  <c:v>83.98</c:v>
                </c:pt>
                <c:pt idx="2">
                  <c:v>84.09</c:v>
                </c:pt>
                <c:pt idx="3">
                  <c:v>86.08</c:v>
                </c:pt>
                <c:pt idx="4">
                  <c:v>91.18</c:v>
                </c:pt>
              </c:numCache>
            </c:numRef>
          </c:val>
          <c:extLst>
            <c:ext xmlns:c16="http://schemas.microsoft.com/office/drawing/2014/chart" uri="{C3380CC4-5D6E-409C-BE32-E72D297353CC}">
              <c16:uniqueId val="{00000000-0EA1-4AD5-B377-303AA97CB9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0EA1-4AD5-B377-303AA97CB9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152.30000000000001</c:v>
                </c:pt>
                <c:pt idx="1">
                  <c:v>144.02000000000001</c:v>
                </c:pt>
                <c:pt idx="2">
                  <c:v>144.18</c:v>
                </c:pt>
                <c:pt idx="3">
                  <c:v>140.82</c:v>
                </c:pt>
                <c:pt idx="4">
                  <c:v>135.31</c:v>
                </c:pt>
              </c:numCache>
            </c:numRef>
          </c:val>
          <c:extLst>
            <c:ext xmlns:c16="http://schemas.microsoft.com/office/drawing/2014/chart" uri="{C3380CC4-5D6E-409C-BE32-E72D297353CC}">
              <c16:uniqueId val="{00000000-E783-44CF-99DD-7A395CA7339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E783-44CF-99DD-7A395CA7339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栗東市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70091</v>
      </c>
      <c r="AM8" s="51"/>
      <c r="AN8" s="51"/>
      <c r="AO8" s="51"/>
      <c r="AP8" s="51"/>
      <c r="AQ8" s="51"/>
      <c r="AR8" s="51"/>
      <c r="AS8" s="51"/>
      <c r="AT8" s="46">
        <f>データ!T6</f>
        <v>52.69</v>
      </c>
      <c r="AU8" s="46"/>
      <c r="AV8" s="46"/>
      <c r="AW8" s="46"/>
      <c r="AX8" s="46"/>
      <c r="AY8" s="46"/>
      <c r="AZ8" s="46"/>
      <c r="BA8" s="46"/>
      <c r="BB8" s="46">
        <f>データ!U6</f>
        <v>1330.25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39.81</v>
      </c>
      <c r="J10" s="46"/>
      <c r="K10" s="46"/>
      <c r="L10" s="46"/>
      <c r="M10" s="46"/>
      <c r="N10" s="46"/>
      <c r="O10" s="46"/>
      <c r="P10" s="46">
        <f>データ!P6</f>
        <v>99.11</v>
      </c>
      <c r="Q10" s="46"/>
      <c r="R10" s="46"/>
      <c r="S10" s="46"/>
      <c r="T10" s="46"/>
      <c r="U10" s="46"/>
      <c r="V10" s="46"/>
      <c r="W10" s="46">
        <f>データ!Q6</f>
        <v>85.4</v>
      </c>
      <c r="X10" s="46"/>
      <c r="Y10" s="46"/>
      <c r="Z10" s="46"/>
      <c r="AA10" s="46"/>
      <c r="AB10" s="46"/>
      <c r="AC10" s="46"/>
      <c r="AD10" s="51">
        <f>データ!R6</f>
        <v>2510</v>
      </c>
      <c r="AE10" s="51"/>
      <c r="AF10" s="51"/>
      <c r="AG10" s="51"/>
      <c r="AH10" s="51"/>
      <c r="AI10" s="51"/>
      <c r="AJ10" s="51"/>
      <c r="AK10" s="2"/>
      <c r="AL10" s="51">
        <f>データ!V6</f>
        <v>69419</v>
      </c>
      <c r="AM10" s="51"/>
      <c r="AN10" s="51"/>
      <c r="AO10" s="51"/>
      <c r="AP10" s="51"/>
      <c r="AQ10" s="51"/>
      <c r="AR10" s="51"/>
      <c r="AS10" s="51"/>
      <c r="AT10" s="46">
        <f>データ!W6</f>
        <v>16.760000000000002</v>
      </c>
      <c r="AU10" s="46"/>
      <c r="AV10" s="46"/>
      <c r="AW10" s="46"/>
      <c r="AX10" s="46"/>
      <c r="AY10" s="46"/>
      <c r="AZ10" s="46"/>
      <c r="BA10" s="46"/>
      <c r="BB10" s="46">
        <f>データ!X6</f>
        <v>4141.95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xWHzoxSERUf0+aUVQ0Rgvh47wbWP/rLa6UpX5PCFoHopwzSobjsaYECOYkTwbLtc/hlvxJ5R1ib1wHrsAizw9w==" saltValue="s6sCsbjOiJ0s9l7NGbAh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252085</v>
      </c>
      <c r="D6" s="33">
        <f t="shared" si="3"/>
        <v>46</v>
      </c>
      <c r="E6" s="33">
        <f t="shared" si="3"/>
        <v>17</v>
      </c>
      <c r="F6" s="33">
        <f t="shared" si="3"/>
        <v>1</v>
      </c>
      <c r="G6" s="33">
        <f t="shared" si="3"/>
        <v>0</v>
      </c>
      <c r="H6" s="33" t="str">
        <f t="shared" si="3"/>
        <v>滋賀県　栗東市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39.81</v>
      </c>
      <c r="P6" s="34">
        <f t="shared" si="3"/>
        <v>99.11</v>
      </c>
      <c r="Q6" s="34">
        <f t="shared" si="3"/>
        <v>85.4</v>
      </c>
      <c r="R6" s="34">
        <f t="shared" si="3"/>
        <v>2510</v>
      </c>
      <c r="S6" s="34">
        <f t="shared" si="3"/>
        <v>70091</v>
      </c>
      <c r="T6" s="34">
        <f t="shared" si="3"/>
        <v>52.69</v>
      </c>
      <c r="U6" s="34">
        <f t="shared" si="3"/>
        <v>1330.25</v>
      </c>
      <c r="V6" s="34">
        <f t="shared" si="3"/>
        <v>69419</v>
      </c>
      <c r="W6" s="34">
        <f t="shared" si="3"/>
        <v>16.760000000000002</v>
      </c>
      <c r="X6" s="34">
        <f t="shared" si="3"/>
        <v>4141.95</v>
      </c>
      <c r="Y6" s="35">
        <f>IF(Y7="",NA(),Y7)</f>
        <v>104.52</v>
      </c>
      <c r="Z6" s="35">
        <f t="shared" ref="Z6:AH6" si="4">IF(Z7="",NA(),Z7)</f>
        <v>102.23</v>
      </c>
      <c r="AA6" s="35">
        <f t="shared" si="4"/>
        <v>106.79</v>
      </c>
      <c r="AB6" s="35">
        <f t="shared" si="4"/>
        <v>106.66</v>
      </c>
      <c r="AC6" s="35">
        <f t="shared" si="4"/>
        <v>107.18</v>
      </c>
      <c r="AD6" s="35">
        <f t="shared" si="4"/>
        <v>109.48</v>
      </c>
      <c r="AE6" s="35">
        <f t="shared" si="4"/>
        <v>109.27</v>
      </c>
      <c r="AF6" s="35">
        <f t="shared" si="4"/>
        <v>108.03</v>
      </c>
      <c r="AG6" s="35">
        <f t="shared" si="4"/>
        <v>106.9</v>
      </c>
      <c r="AH6" s="35">
        <f t="shared" si="4"/>
        <v>106.99</v>
      </c>
      <c r="AI6" s="34" t="str">
        <f>IF(AI7="","",IF(AI7="-","【-】","【"&amp;SUBSTITUTE(TEXT(AI7,"#,##0.00"),"-","△")&amp;"】"))</f>
        <v>【108.07】</v>
      </c>
      <c r="AJ6" s="34">
        <f>IF(AJ7="",NA(),AJ7)</f>
        <v>0</v>
      </c>
      <c r="AK6" s="34">
        <f t="shared" ref="AK6:AS6" si="5">IF(AK7="",NA(),AK7)</f>
        <v>0</v>
      </c>
      <c r="AL6" s="34">
        <f t="shared" si="5"/>
        <v>0</v>
      </c>
      <c r="AM6" s="34">
        <f t="shared" si="5"/>
        <v>0</v>
      </c>
      <c r="AN6" s="34">
        <f t="shared" si="5"/>
        <v>0</v>
      </c>
      <c r="AO6" s="35">
        <f t="shared" si="5"/>
        <v>16.34</v>
      </c>
      <c r="AP6" s="35">
        <f t="shared" si="5"/>
        <v>15.65</v>
      </c>
      <c r="AQ6" s="35">
        <f t="shared" si="5"/>
        <v>13.55</v>
      </c>
      <c r="AR6" s="35">
        <f t="shared" si="5"/>
        <v>9.06</v>
      </c>
      <c r="AS6" s="35">
        <f t="shared" si="5"/>
        <v>7.42</v>
      </c>
      <c r="AT6" s="34" t="str">
        <f>IF(AT7="","",IF(AT7="-","【-】","【"&amp;SUBSTITUTE(TEXT(AT7,"#,##0.00"),"-","△")&amp;"】"))</f>
        <v>【3.09】</v>
      </c>
      <c r="AU6" s="35">
        <f>IF(AU7="",NA(),AU7)</f>
        <v>34.409999999999997</v>
      </c>
      <c r="AV6" s="35">
        <f t="shared" ref="AV6:BD6" si="6">IF(AV7="",NA(),AV7)</f>
        <v>36.93</v>
      </c>
      <c r="AW6" s="35">
        <f t="shared" si="6"/>
        <v>76.91</v>
      </c>
      <c r="AX6" s="35">
        <f t="shared" si="6"/>
        <v>78.91</v>
      </c>
      <c r="AY6" s="35">
        <f t="shared" si="6"/>
        <v>74.349999999999994</v>
      </c>
      <c r="AZ6" s="35">
        <f t="shared" si="6"/>
        <v>78.930000000000007</v>
      </c>
      <c r="BA6" s="35">
        <f t="shared" si="6"/>
        <v>77.94</v>
      </c>
      <c r="BB6" s="35">
        <f t="shared" si="6"/>
        <v>78.45</v>
      </c>
      <c r="BC6" s="35">
        <f t="shared" si="6"/>
        <v>76.31</v>
      </c>
      <c r="BD6" s="35">
        <f t="shared" si="6"/>
        <v>68.180000000000007</v>
      </c>
      <c r="BE6" s="34" t="str">
        <f>IF(BE7="","",IF(BE7="-","【-】","【"&amp;SUBSTITUTE(TEXT(BE7,"#,##0.00"),"-","△")&amp;"】"))</f>
        <v>【69.54】</v>
      </c>
      <c r="BF6" s="35">
        <f>IF(BF7="",NA(),BF7)</f>
        <v>1347.89</v>
      </c>
      <c r="BG6" s="35">
        <f t="shared" ref="BG6:BO6" si="7">IF(BG7="",NA(),BG7)</f>
        <v>1251.49</v>
      </c>
      <c r="BH6" s="35">
        <f t="shared" si="7"/>
        <v>1254.1500000000001</v>
      </c>
      <c r="BI6" s="35">
        <f t="shared" si="7"/>
        <v>1199.3399999999999</v>
      </c>
      <c r="BJ6" s="35">
        <f t="shared" si="7"/>
        <v>1104.29</v>
      </c>
      <c r="BK6" s="35">
        <f t="shared" si="7"/>
        <v>848.31</v>
      </c>
      <c r="BL6" s="35">
        <f t="shared" si="7"/>
        <v>774.99</v>
      </c>
      <c r="BM6" s="35">
        <f t="shared" si="7"/>
        <v>799.41</v>
      </c>
      <c r="BN6" s="35">
        <f t="shared" si="7"/>
        <v>820.36</v>
      </c>
      <c r="BO6" s="35">
        <f t="shared" si="7"/>
        <v>847.44</v>
      </c>
      <c r="BP6" s="34" t="str">
        <f>IF(BP7="","",IF(BP7="-","【-】","【"&amp;SUBSTITUTE(TEXT(BP7,"#,##0.00"),"-","△")&amp;"】"))</f>
        <v>【682.51】</v>
      </c>
      <c r="BQ6" s="35">
        <f>IF(BQ7="",NA(),BQ7)</f>
        <v>79.19</v>
      </c>
      <c r="BR6" s="35">
        <f t="shared" ref="BR6:BZ6" si="8">IF(BR7="",NA(),BR7)</f>
        <v>83.98</v>
      </c>
      <c r="BS6" s="35">
        <f t="shared" si="8"/>
        <v>84.09</v>
      </c>
      <c r="BT6" s="35">
        <f t="shared" si="8"/>
        <v>86.08</v>
      </c>
      <c r="BU6" s="35">
        <f t="shared" si="8"/>
        <v>91.18</v>
      </c>
      <c r="BV6" s="35">
        <f t="shared" si="8"/>
        <v>94.38</v>
      </c>
      <c r="BW6" s="35">
        <f t="shared" si="8"/>
        <v>96.57</v>
      </c>
      <c r="BX6" s="35">
        <f t="shared" si="8"/>
        <v>96.54</v>
      </c>
      <c r="BY6" s="35">
        <f t="shared" si="8"/>
        <v>95.4</v>
      </c>
      <c r="BZ6" s="35">
        <f t="shared" si="8"/>
        <v>94.69</v>
      </c>
      <c r="CA6" s="34" t="str">
        <f>IF(CA7="","",IF(CA7="-","【-】","【"&amp;SUBSTITUTE(TEXT(CA7,"#,##0.00"),"-","△")&amp;"】"))</f>
        <v>【100.34】</v>
      </c>
      <c r="CB6" s="35">
        <f>IF(CB7="",NA(),CB7)</f>
        <v>152.30000000000001</v>
      </c>
      <c r="CC6" s="35">
        <f t="shared" ref="CC6:CK6" si="9">IF(CC7="",NA(),CC7)</f>
        <v>144.02000000000001</v>
      </c>
      <c r="CD6" s="35">
        <f t="shared" si="9"/>
        <v>144.18</v>
      </c>
      <c r="CE6" s="35">
        <f t="shared" si="9"/>
        <v>140.82</v>
      </c>
      <c r="CF6" s="35">
        <f t="shared" si="9"/>
        <v>135.31</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97.31</v>
      </c>
      <c r="CN6" s="35">
        <f t="shared" ref="CN6:CV6" si="10">IF(CN7="",NA(),CN7)</f>
        <v>91.53</v>
      </c>
      <c r="CO6" s="35">
        <f t="shared" si="10"/>
        <v>91.44</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98.5</v>
      </c>
      <c r="CY6" s="35">
        <f t="shared" ref="CY6:DG6" si="11">IF(CY7="",NA(),CY7)</f>
        <v>98.6</v>
      </c>
      <c r="CZ6" s="35">
        <f t="shared" si="11"/>
        <v>98.94</v>
      </c>
      <c r="DA6" s="35">
        <f t="shared" si="11"/>
        <v>98.9</v>
      </c>
      <c r="DB6" s="35">
        <f t="shared" si="11"/>
        <v>98.93</v>
      </c>
      <c r="DC6" s="35">
        <f t="shared" si="11"/>
        <v>91.44</v>
      </c>
      <c r="DD6" s="35">
        <f t="shared" si="11"/>
        <v>91.76</v>
      </c>
      <c r="DE6" s="35">
        <f t="shared" si="11"/>
        <v>92.3</v>
      </c>
      <c r="DF6" s="35">
        <f t="shared" si="11"/>
        <v>92.55</v>
      </c>
      <c r="DG6" s="35">
        <f t="shared" si="11"/>
        <v>92.62</v>
      </c>
      <c r="DH6" s="34" t="str">
        <f>IF(DH7="","",IF(DH7="-","【-】","【"&amp;SUBSTITUTE(TEXT(DH7,"#,##0.00"),"-","△")&amp;"】"))</f>
        <v>【95.35】</v>
      </c>
      <c r="DI6" s="35">
        <f>IF(DI7="",NA(),DI7)</f>
        <v>34.020000000000003</v>
      </c>
      <c r="DJ6" s="35">
        <f t="shared" ref="DJ6:DR6" si="12">IF(DJ7="",NA(),DJ7)</f>
        <v>35.54</v>
      </c>
      <c r="DK6" s="35">
        <f t="shared" si="12"/>
        <v>37.15</v>
      </c>
      <c r="DL6" s="35">
        <f t="shared" si="12"/>
        <v>38.32</v>
      </c>
      <c r="DM6" s="35">
        <f t="shared" si="12"/>
        <v>39.67</v>
      </c>
      <c r="DN6" s="35">
        <f t="shared" si="12"/>
        <v>25.89</v>
      </c>
      <c r="DO6" s="35">
        <f t="shared" si="12"/>
        <v>26.63</v>
      </c>
      <c r="DP6" s="35">
        <f t="shared" si="12"/>
        <v>25.61</v>
      </c>
      <c r="DQ6" s="35">
        <f t="shared" si="12"/>
        <v>26.13</v>
      </c>
      <c r="DR6" s="35">
        <f t="shared" si="12"/>
        <v>26.36</v>
      </c>
      <c r="DS6" s="34" t="str">
        <f>IF(DS7="","",IF(DS7="-","【-】","【"&amp;SUBSTITUTE(TEXT(DS7,"#,##0.00"),"-","△")&amp;"】"))</f>
        <v>【38.57】</v>
      </c>
      <c r="DT6" s="34">
        <f>IF(DT7="",NA(),DT7)</f>
        <v>0</v>
      </c>
      <c r="DU6" s="34">
        <f t="shared" ref="DU6:EC6" si="13">IF(DU7="",NA(),DU7)</f>
        <v>0</v>
      </c>
      <c r="DV6" s="34">
        <f t="shared" si="13"/>
        <v>0</v>
      </c>
      <c r="DW6" s="34">
        <f t="shared" si="13"/>
        <v>0</v>
      </c>
      <c r="DX6" s="34">
        <f t="shared" si="13"/>
        <v>0</v>
      </c>
      <c r="DY6" s="35">
        <f t="shared" si="13"/>
        <v>0.71</v>
      </c>
      <c r="DZ6" s="35">
        <f t="shared" si="13"/>
        <v>0.95</v>
      </c>
      <c r="EA6" s="35">
        <f t="shared" si="13"/>
        <v>1.07</v>
      </c>
      <c r="EB6" s="35">
        <f t="shared" si="13"/>
        <v>1.03</v>
      </c>
      <c r="EC6" s="35">
        <f t="shared" si="13"/>
        <v>1.43</v>
      </c>
      <c r="ED6" s="34" t="str">
        <f>IF(ED7="","",IF(ED7="-","【-】","【"&amp;SUBSTITUTE(TEXT(ED7,"#,##0.00"),"-","△")&amp;"】"))</f>
        <v>【5.90】</v>
      </c>
      <c r="EE6" s="35">
        <f>IF(EE7="",NA(),EE7)</f>
        <v>0.04</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8" s="36" customFormat="1" x14ac:dyDescent="0.15">
      <c r="A7" s="28"/>
      <c r="B7" s="37">
        <v>2019</v>
      </c>
      <c r="C7" s="37">
        <v>252085</v>
      </c>
      <c r="D7" s="37">
        <v>46</v>
      </c>
      <c r="E7" s="37">
        <v>17</v>
      </c>
      <c r="F7" s="37">
        <v>1</v>
      </c>
      <c r="G7" s="37">
        <v>0</v>
      </c>
      <c r="H7" s="37" t="s">
        <v>96</v>
      </c>
      <c r="I7" s="37" t="s">
        <v>97</v>
      </c>
      <c r="J7" s="37" t="s">
        <v>98</v>
      </c>
      <c r="K7" s="37" t="s">
        <v>99</v>
      </c>
      <c r="L7" s="37" t="s">
        <v>100</v>
      </c>
      <c r="M7" s="37" t="s">
        <v>101</v>
      </c>
      <c r="N7" s="38" t="s">
        <v>102</v>
      </c>
      <c r="O7" s="38">
        <v>39.81</v>
      </c>
      <c r="P7" s="38">
        <v>99.11</v>
      </c>
      <c r="Q7" s="38">
        <v>85.4</v>
      </c>
      <c r="R7" s="38">
        <v>2510</v>
      </c>
      <c r="S7" s="38">
        <v>70091</v>
      </c>
      <c r="T7" s="38">
        <v>52.69</v>
      </c>
      <c r="U7" s="38">
        <v>1330.25</v>
      </c>
      <c r="V7" s="38">
        <v>69419</v>
      </c>
      <c r="W7" s="38">
        <v>16.760000000000002</v>
      </c>
      <c r="X7" s="38">
        <v>4141.95</v>
      </c>
      <c r="Y7" s="38">
        <v>104.52</v>
      </c>
      <c r="Z7" s="38">
        <v>102.23</v>
      </c>
      <c r="AA7" s="38">
        <v>106.79</v>
      </c>
      <c r="AB7" s="38">
        <v>106.66</v>
      </c>
      <c r="AC7" s="38">
        <v>107.18</v>
      </c>
      <c r="AD7" s="38">
        <v>109.48</v>
      </c>
      <c r="AE7" s="38">
        <v>109.27</v>
      </c>
      <c r="AF7" s="38">
        <v>108.03</v>
      </c>
      <c r="AG7" s="38">
        <v>106.9</v>
      </c>
      <c r="AH7" s="38">
        <v>106.99</v>
      </c>
      <c r="AI7" s="38">
        <v>108.07</v>
      </c>
      <c r="AJ7" s="38">
        <v>0</v>
      </c>
      <c r="AK7" s="38">
        <v>0</v>
      </c>
      <c r="AL7" s="38">
        <v>0</v>
      </c>
      <c r="AM7" s="38">
        <v>0</v>
      </c>
      <c r="AN7" s="38">
        <v>0</v>
      </c>
      <c r="AO7" s="38">
        <v>16.34</v>
      </c>
      <c r="AP7" s="38">
        <v>15.65</v>
      </c>
      <c r="AQ7" s="38">
        <v>13.55</v>
      </c>
      <c r="AR7" s="38">
        <v>9.06</v>
      </c>
      <c r="AS7" s="38">
        <v>7.42</v>
      </c>
      <c r="AT7" s="38">
        <v>3.09</v>
      </c>
      <c r="AU7" s="38">
        <v>34.409999999999997</v>
      </c>
      <c r="AV7" s="38">
        <v>36.93</v>
      </c>
      <c r="AW7" s="38">
        <v>76.91</v>
      </c>
      <c r="AX7" s="38">
        <v>78.91</v>
      </c>
      <c r="AY7" s="38">
        <v>74.349999999999994</v>
      </c>
      <c r="AZ7" s="38">
        <v>78.930000000000007</v>
      </c>
      <c r="BA7" s="38">
        <v>77.94</v>
      </c>
      <c r="BB7" s="38">
        <v>78.45</v>
      </c>
      <c r="BC7" s="38">
        <v>76.31</v>
      </c>
      <c r="BD7" s="38">
        <v>68.180000000000007</v>
      </c>
      <c r="BE7" s="38">
        <v>69.540000000000006</v>
      </c>
      <c r="BF7" s="38">
        <v>1347.89</v>
      </c>
      <c r="BG7" s="38">
        <v>1251.49</v>
      </c>
      <c r="BH7" s="38">
        <v>1254.1500000000001</v>
      </c>
      <c r="BI7" s="38">
        <v>1199.3399999999999</v>
      </c>
      <c r="BJ7" s="38">
        <v>1104.29</v>
      </c>
      <c r="BK7" s="38">
        <v>848.31</v>
      </c>
      <c r="BL7" s="38">
        <v>774.99</v>
      </c>
      <c r="BM7" s="38">
        <v>799.41</v>
      </c>
      <c r="BN7" s="38">
        <v>820.36</v>
      </c>
      <c r="BO7" s="38">
        <v>847.44</v>
      </c>
      <c r="BP7" s="38">
        <v>682.51</v>
      </c>
      <c r="BQ7" s="38">
        <v>79.19</v>
      </c>
      <c r="BR7" s="38">
        <v>83.98</v>
      </c>
      <c r="BS7" s="38">
        <v>84.09</v>
      </c>
      <c r="BT7" s="38">
        <v>86.08</v>
      </c>
      <c r="BU7" s="38">
        <v>91.18</v>
      </c>
      <c r="BV7" s="38">
        <v>94.38</v>
      </c>
      <c r="BW7" s="38">
        <v>96.57</v>
      </c>
      <c r="BX7" s="38">
        <v>96.54</v>
      </c>
      <c r="BY7" s="38">
        <v>95.4</v>
      </c>
      <c r="BZ7" s="38">
        <v>94.69</v>
      </c>
      <c r="CA7" s="38">
        <v>100.34</v>
      </c>
      <c r="CB7" s="38">
        <v>152.30000000000001</v>
      </c>
      <c r="CC7" s="38">
        <v>144.02000000000001</v>
      </c>
      <c r="CD7" s="38">
        <v>144.18</v>
      </c>
      <c r="CE7" s="38">
        <v>140.82</v>
      </c>
      <c r="CF7" s="38">
        <v>135.31</v>
      </c>
      <c r="CG7" s="38">
        <v>165.45</v>
      </c>
      <c r="CH7" s="38">
        <v>161.54</v>
      </c>
      <c r="CI7" s="38">
        <v>162.81</v>
      </c>
      <c r="CJ7" s="38">
        <v>163.19999999999999</v>
      </c>
      <c r="CK7" s="38">
        <v>159.78</v>
      </c>
      <c r="CL7" s="38">
        <v>136.15</v>
      </c>
      <c r="CM7" s="38">
        <v>97.31</v>
      </c>
      <c r="CN7" s="38">
        <v>91.53</v>
      </c>
      <c r="CO7" s="38">
        <v>91.44</v>
      </c>
      <c r="CP7" s="38" t="s">
        <v>102</v>
      </c>
      <c r="CQ7" s="38" t="s">
        <v>102</v>
      </c>
      <c r="CR7" s="38">
        <v>65.62</v>
      </c>
      <c r="CS7" s="38">
        <v>64.67</v>
      </c>
      <c r="CT7" s="38">
        <v>64.959999999999994</v>
      </c>
      <c r="CU7" s="38">
        <v>65.040000000000006</v>
      </c>
      <c r="CV7" s="38">
        <v>68.31</v>
      </c>
      <c r="CW7" s="38">
        <v>59.64</v>
      </c>
      <c r="CX7" s="38">
        <v>98.5</v>
      </c>
      <c r="CY7" s="38">
        <v>98.6</v>
      </c>
      <c r="CZ7" s="38">
        <v>98.94</v>
      </c>
      <c r="DA7" s="38">
        <v>98.9</v>
      </c>
      <c r="DB7" s="38">
        <v>98.93</v>
      </c>
      <c r="DC7" s="38">
        <v>91.44</v>
      </c>
      <c r="DD7" s="38">
        <v>91.76</v>
      </c>
      <c r="DE7" s="38">
        <v>92.3</v>
      </c>
      <c r="DF7" s="38">
        <v>92.55</v>
      </c>
      <c r="DG7" s="38">
        <v>92.62</v>
      </c>
      <c r="DH7" s="38">
        <v>95.35</v>
      </c>
      <c r="DI7" s="38">
        <v>34.020000000000003</v>
      </c>
      <c r="DJ7" s="38">
        <v>35.54</v>
      </c>
      <c r="DK7" s="38">
        <v>37.15</v>
      </c>
      <c r="DL7" s="38">
        <v>38.32</v>
      </c>
      <c r="DM7" s="38">
        <v>39.67</v>
      </c>
      <c r="DN7" s="38">
        <v>25.89</v>
      </c>
      <c r="DO7" s="38">
        <v>26.63</v>
      </c>
      <c r="DP7" s="38">
        <v>25.61</v>
      </c>
      <c r="DQ7" s="38">
        <v>26.13</v>
      </c>
      <c r="DR7" s="38">
        <v>26.36</v>
      </c>
      <c r="DS7" s="38">
        <v>38.57</v>
      </c>
      <c r="DT7" s="38">
        <v>0</v>
      </c>
      <c r="DU7" s="38">
        <v>0</v>
      </c>
      <c r="DV7" s="38">
        <v>0</v>
      </c>
      <c r="DW7" s="38">
        <v>0</v>
      </c>
      <c r="DX7" s="38">
        <v>0</v>
      </c>
      <c r="DY7" s="38">
        <v>0.71</v>
      </c>
      <c r="DZ7" s="38">
        <v>0.95</v>
      </c>
      <c r="EA7" s="38">
        <v>1.07</v>
      </c>
      <c r="EB7" s="38">
        <v>1.03</v>
      </c>
      <c r="EC7" s="38">
        <v>1.43</v>
      </c>
      <c r="ED7" s="38">
        <v>5.9</v>
      </c>
      <c r="EE7" s="38">
        <v>0.04</v>
      </c>
      <c r="EF7" s="38">
        <v>0</v>
      </c>
      <c r="EG7" s="38">
        <v>0</v>
      </c>
      <c r="EH7" s="38">
        <v>0</v>
      </c>
      <c r="EI7" s="38">
        <v>0</v>
      </c>
      <c r="EJ7" s="38">
        <v>0.27</v>
      </c>
      <c r="EK7" s="38">
        <v>0.17</v>
      </c>
      <c r="EL7" s="38">
        <v>0.13</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2021-01-21T07:35:40Z</cp:lastPrinted>
  <dcterms:created xsi:type="dcterms:W3CDTF">2020-12-04T02:27:59Z</dcterms:created>
  <dcterms:modified xsi:type="dcterms:W3CDTF">2021-01-21T07:36:52Z</dcterms:modified>
  <cp:category/>
</cp:coreProperties>
</file>