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erver4\desktop$\1094\デスクトップ\"/>
    </mc:Choice>
  </mc:AlternateContent>
  <xr:revisionPtr revIDLastSave="0" documentId="8_{A6746AD6-67C1-4C5C-8F86-B30727E478DA}" xr6:coauthVersionLast="47" xr6:coauthVersionMax="47" xr10:uidLastSave="{00000000-0000-0000-0000-000000000000}"/>
  <workbookProtection workbookAlgorithmName="SHA-512" workbookHashValue="mz+uVvf8DmC6H1medWAlYynKieSttzergsf4Beg7mn98hLGiAhAGXF+nEUSbvk5rX7JaD2ygY1onzQePLHRT5g==" workbookSaltValue="GQxWAq3L6Xtizm5YHdMtWw=="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AL8" i="4" s="1"/>
  <c r="Q6" i="5"/>
  <c r="P6" i="5"/>
  <c r="P10" i="4" s="1"/>
  <c r="O6" i="5"/>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F85" i="4"/>
  <c r="E85" i="4"/>
  <c r="BB10" i="4"/>
  <c r="AT10" i="4"/>
  <c r="AL10" i="4"/>
  <c r="W10" i="4"/>
  <c r="I10" i="4"/>
  <c r="B10" i="4"/>
  <c r="BB8" i="4"/>
  <c r="P8" i="4"/>
  <c r="I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<sst xmlns="http://schemas.openxmlformats.org/spreadsheetml/2006/main" count="228" uniqueCount="114">
  <si>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</si>
  <si>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</si>
  <si>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</si>
  <si>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</si>
  <si>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</si>
  <si>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</si>
  <si>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</si>
  <si>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</si>
  <si>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</si>
  <si>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</si>
  <si>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</si>
  <si>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</si>
  <si>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</si>
  <si>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</si>
  <si>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</si>
  <si>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</si>
  <si>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</si>
  <si>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</si>
  <si>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</si>
  <si>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</si>
  <si>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</si>
  <si>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</si>
  <si>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</si>
  <si>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</si>
  <si>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</si>
  <si>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</si>
  <si>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</si>
  <si>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</si>
  <si>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</si>
  <si>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</si>
  <si>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</si>
  <si>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</si>
  <si>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</si>
  <si>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</si>
  <si>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</si>
  <si>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</si>
  <si>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</si>
  <si>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</si>
  <si>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</si>
  <si>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</si>
  <si>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</si>
  <si>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</si>
  <si>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</si>
  <si>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</si>
  <si>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</si>
  <si>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</si>
  <si>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</si>
  <si>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</si>
  <si>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</si>
  <si>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</si>
  <si>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</si>
  <si>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</si>
  <si>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</si>
  <si>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</si>
  <si>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</si>
  <si>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</si>
  <si>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</si>
  <si>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</si>
  <si>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</si>
  <si>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</si>
  <si>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</si>
  <si>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</si>
  <si>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</si>
  <si>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</si>
  <si>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</si>
  <si>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</si>
  <si>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</si>
  <si>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</si>
  <si>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</si>
  <si>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</si>
  <si>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</si>
  <si>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</si>
  <si>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</si>
  <si>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</si>
  <si>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</si>
  <si>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</si>
  <si>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</si>
  <si>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</si>
  <si>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</si>
  <si>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</si>
  <si>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</si>
  <si>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</si>
  <si>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</si>
  <si>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</si>
  <si>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</si>
  <si>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</si>
  <si>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</si>
  <si>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</si>
  <si>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</si>
  <si>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</si>
  <si>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</si>
  <si>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</si>
  <si>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</si>
  <si>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栗東市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</si>
  <si>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</si>
  <si>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</si>
  <si>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</si>
  <si>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</si>
  <si>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</si>
  <si>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</si>
  <si>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</si>
  <si>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</si>
  <si>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</si>
  <si>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</si>
  <si>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</si>
  <si>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</si>
  <si>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</si>
  <si>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</si>
  <si>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</si>
  <si>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</si>
  <si>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</si>
  <si>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有形固定資産減価償却率は、昨年度から横ばいであり、類似団体に比べると下回っている。今後も継続して老朽化対策に取り組む必要がある。②管路経年化率は昨年度に比べて上回ったものの、類似団体値に比べると下回っている。③管路更新率は、類似団体平均値を下回っている。口径の大きい基幹管路等の更新を優先して行っているため、管路総延長に対する更新延長の割合は比較的低くなる傾向にある。引き続き計画的な更新を実施していく必要がある。</t>
    <rPh sb="1" eb="3">
      <t>ユウケイ</t>
    </rPh>
    <rPh sb="3" eb="5">
      <t>コテイ</t>
    </rPh>
    <rPh sb="5" eb="7">
      <t>シサン</t>
    </rPh>
    <rPh sb="7" eb="9">
      <t>ゲンカ</t>
    </rPh>
    <rPh sb="9" eb="11">
      <t>ショウキャク</t>
    </rPh>
    <rPh sb="11" eb="12">
      <t>リツ</t>
    </rPh>
    <rPh sb="14" eb="17">
      <t>サクネンド</t>
    </rPh>
    <rPh sb="19" eb="20">
      <t>ヨコ</t>
    </rPh>
    <rPh sb="42" eb="44">
      <t>コンゴ</t>
    </rPh>
    <rPh sb="45" eb="47">
      <t>ケイゾク</t>
    </rPh>
    <rPh sb="49" eb="52">
      <t>ロウキュウカ</t>
    </rPh>
    <rPh sb="52" eb="54">
      <t>タイサク</t>
    </rPh>
    <rPh sb="55" eb="56">
      <t>ト</t>
    </rPh>
    <rPh sb="57" eb="58">
      <t>ク</t>
    </rPh>
    <rPh sb="59" eb="61">
      <t>ヒツヨウ</t>
    </rPh>
    <rPh sb="66" eb="68">
      <t>カンロ</t>
    </rPh>
    <rPh sb="68" eb="70">
      <t>ケイネン</t>
    </rPh>
    <rPh sb="70" eb="71">
      <t>カ</t>
    </rPh>
    <rPh sb="71" eb="72">
      <t>リツ</t>
    </rPh>
    <rPh sb="73" eb="76">
      <t>サクネンド</t>
    </rPh>
    <rPh sb="77" eb="78">
      <t>クラ</t>
    </rPh>
    <rPh sb="80" eb="82">
      <t>ウワマワ</t>
    </rPh>
    <rPh sb="88" eb="90">
      <t>ルイジ</t>
    </rPh>
    <rPh sb="90" eb="92">
      <t>ダンタイ</t>
    </rPh>
    <rPh sb="92" eb="93">
      <t>アタイ</t>
    </rPh>
    <rPh sb="94" eb="95">
      <t>クラ</t>
    </rPh>
    <rPh sb="98" eb="100">
      <t>シタマワ</t>
    </rPh>
    <rPh sb="106" eb="108">
      <t>カンロ</t>
    </rPh>
    <rPh sb="108" eb="110">
      <t>コウシン</t>
    </rPh>
    <rPh sb="110" eb="111">
      <t>リツ</t>
    </rPh>
    <rPh sb="113" eb="115">
      <t>ルイジ</t>
    </rPh>
    <rPh sb="115" eb="117">
      <t>ダンタイ</t>
    </rPh>
    <rPh sb="117" eb="120">
      <t>ヘイキンチ</t>
    </rPh>
    <rPh sb="121" eb="123">
      <t>シタマワ</t>
    </rPh>
    <rPh sb="128" eb="130">
      <t>コウケイ</t>
    </rPh>
    <rPh sb="131" eb="132">
      <t>オオ</t>
    </rPh>
    <rPh sb="134" eb="136">
      <t>キカン</t>
    </rPh>
    <rPh sb="136" eb="138">
      <t>カンロ</t>
    </rPh>
    <rPh sb="138" eb="139">
      <t>トウ</t>
    </rPh>
    <rPh sb="140" eb="142">
      <t>コウシン</t>
    </rPh>
    <rPh sb="143" eb="145">
      <t>ユウセン</t>
    </rPh>
    <rPh sb="147" eb="148">
      <t>オコナ</t>
    </rPh>
    <rPh sb="155" eb="157">
      <t>カンロ</t>
    </rPh>
    <rPh sb="157" eb="160">
      <t>ソウエンチョウ</t>
    </rPh>
    <rPh sb="161" eb="162">
      <t>タイ</t>
    </rPh>
    <rPh sb="164" eb="166">
      <t>コウシン</t>
    </rPh>
    <rPh sb="166" eb="168">
      <t>エンチョウ</t>
    </rPh>
    <rPh sb="169" eb="171">
      <t>ワリアイ</t>
    </rPh>
    <rPh sb="172" eb="175">
      <t>ヒカクテキ</t>
    </rPh>
    <rPh sb="175" eb="176">
      <t>ヒク</t>
    </rPh>
    <rPh sb="179" eb="181">
      <t>ケイコウ</t>
    </rPh>
    <rPh sb="185" eb="186">
      <t>ヒ</t>
    </rPh>
    <rPh sb="187" eb="188">
      <t>ツヅ</t>
    </rPh>
    <rPh sb="189" eb="192">
      <t>ケイカクテキ</t>
    </rPh>
    <rPh sb="193" eb="195">
      <t>コウシン</t>
    </rPh>
    <rPh sb="196" eb="198">
      <t>ジッシ</t>
    </rPh>
    <rPh sb="202" eb="204">
      <t>ヒツヨウ</t>
    </rPh>
    <phoneticPr fontId="4"/>
  </si>
  <si>
    <t>給水件数は微増であるものの、有収水量は減少し、物価高騰の影響を受け動力費等の経常経費は増加傾向にある。令和6年4月検針分から料金の値上げを行ったが、今後、水需要の減少、老朽管更新・修繕等対策資金の負担増が予想され、持続可能な事業運営のため経営の健全性の維持に取り組んでいく必要がある。</t>
    <rPh sb="0" eb="2">
      <t>キュウスイ</t>
    </rPh>
    <rPh sb="2" eb="4">
      <t>ケンスウ</t>
    </rPh>
    <rPh sb="5" eb="7">
      <t>ビゾウ</t>
    </rPh>
    <rPh sb="14" eb="16">
      <t>ユウシュウ</t>
    </rPh>
    <rPh sb="16" eb="18">
      <t>スイリョウ</t>
    </rPh>
    <rPh sb="19" eb="21">
      <t>ゲンショウ</t>
    </rPh>
    <rPh sb="23" eb="27">
      <t>ブッカコウトウ</t>
    </rPh>
    <rPh sb="28" eb="30">
      <t>エイキョウ</t>
    </rPh>
    <rPh sb="31" eb="32">
      <t>ウ</t>
    </rPh>
    <rPh sb="33" eb="36">
      <t>ドウリョクヒ</t>
    </rPh>
    <rPh sb="36" eb="37">
      <t>トウ</t>
    </rPh>
    <rPh sb="38" eb="40">
      <t>ケイジョウ</t>
    </rPh>
    <rPh sb="40" eb="42">
      <t>ケイヒ</t>
    </rPh>
    <rPh sb="43" eb="45">
      <t>ゾウカ</t>
    </rPh>
    <rPh sb="45" eb="47">
      <t>ケイコウ</t>
    </rPh>
    <rPh sb="51" eb="53">
      <t>レイワ</t>
    </rPh>
    <rPh sb="54" eb="55">
      <t>ネン</t>
    </rPh>
    <rPh sb="56" eb="57">
      <t>ガツ</t>
    </rPh>
    <rPh sb="57" eb="60">
      <t>ケンシンブン</t>
    </rPh>
    <rPh sb="62" eb="64">
      <t>リョウキン</t>
    </rPh>
    <rPh sb="65" eb="67">
      <t>ネア</t>
    </rPh>
    <rPh sb="69" eb="70">
      <t>オコナ</t>
    </rPh>
    <rPh sb="74" eb="76">
      <t>コンゴ</t>
    </rPh>
    <rPh sb="81" eb="83">
      <t>ゲンショウ</t>
    </rPh>
    <rPh sb="84" eb="86">
      <t>ロウキュウ</t>
    </rPh>
    <rPh sb="86" eb="87">
      <t>カン</t>
    </rPh>
    <rPh sb="107" eb="109">
      <t>ジゾク</t>
    </rPh>
    <rPh sb="109" eb="111">
      <t>カノウ</t>
    </rPh>
    <rPh sb="112" eb="114">
      <t>ジギョウ</t>
    </rPh>
    <rPh sb="114" eb="116">
      <t>ウンエイ</t>
    </rPh>
    <rPh sb="119" eb="121">
      <t>ケイエイ</t>
    </rPh>
    <rPh sb="122" eb="125">
      <t>ケンゼンセイ</t>
    </rPh>
    <rPh sb="126" eb="128">
      <t>イジ</t>
    </rPh>
    <rPh sb="129" eb="130">
      <t>ト</t>
    </rPh>
    <rPh sb="131" eb="132">
      <t>ク</t>
    </rPh>
    <rPh sb="136" eb="138">
      <t>ヒツヨウ</t>
    </rPh>
    <phoneticPr fontId="4"/>
  </si>
  <si>
    <t>① 経営収支比率は100％を下回り、前年度に比べると2.71ポイント減少し単年度収支が赤字となった。減少した主な要因は、大口利用者が水道水から地下水へ切替えたことによる給水収益の減少、受水池更新工事に伴う旧施設解体による資産減耗費の増加など経常費用が増加したことによるものである。本指標を100％以上に回復できるよう令和6年4月検針分より料金を15％値上げする改定を行った。②累積欠損比率は0％である。③流動比率は100％を超えており、短期的な債務に対する支払能力を備えている。④企業債残高対給水収益比率は、昨年度と比べ22.63ポイント増加した。この要因は、給水収益の減少と、施設更新や送配水管更新などに伴い、償還を上回る借入が続いていることである。前述の料金改定により改善を見込むが、今後も更新工事が予定されており、流動比率や給水収益の動向を勘案しつつ適正な借り入れ水準を維持する必要がある。⑤料金回収率は100％を下回っているが、これは①で述べた理由により、給水原価が高くなったことによる。⑥給水原価は物価高騰による経常費用の増加と有収水量の減少により前年度より高くなっているが、類似団体平均を下回っており効率的に事業運営ができている。⑦施設利用率は類似団体平均値を上回っており、効率的な施設利用ができている。⑧有収率は類似団体を上回っているが前年度を下回っている。引き続きアセットマネジメント及び水道事業整備計画に基づく計画的な老朽管更新を行う必要がある。</t>
    <rPh sb="2" eb="4">
      <t>ケイエイ</t>
    </rPh>
    <rPh sb="4" eb="6">
      <t>シュウシ</t>
    </rPh>
    <rPh sb="6" eb="8">
      <t>ヒリツ</t>
    </rPh>
    <rPh sb="14" eb="16">
      <t>シタマワ</t>
    </rPh>
    <rPh sb="18" eb="21">
      <t>ゼンネンド</t>
    </rPh>
    <rPh sb="22" eb="23">
      <t>クラ</t>
    </rPh>
    <rPh sb="34" eb="36">
      <t>ゲンショウ</t>
    </rPh>
    <rPh sb="37" eb="40">
      <t>タンネンド</t>
    </rPh>
    <rPh sb="40" eb="42">
      <t>シュウシ</t>
    </rPh>
    <rPh sb="43" eb="45">
      <t>アカジ</t>
    </rPh>
    <rPh sb="50" eb="52">
      <t>ゲンショウ</t>
    </rPh>
    <rPh sb="54" eb="55">
      <t>オモ</t>
    </rPh>
    <rPh sb="56" eb="58">
      <t>ヨウイン</t>
    </rPh>
    <rPh sb="60" eb="62">
      <t>オオグチ</t>
    </rPh>
    <rPh sb="62" eb="65">
      <t>リヨウシャ</t>
    </rPh>
    <rPh sb="66" eb="69">
      <t>スイドウスイ</t>
    </rPh>
    <rPh sb="71" eb="74">
      <t>チカスイ</t>
    </rPh>
    <rPh sb="75" eb="77">
      <t>キリカエ</t>
    </rPh>
    <rPh sb="84" eb="86">
      <t>キュウスイ</t>
    </rPh>
    <rPh sb="86" eb="88">
      <t>シュウエキ</t>
    </rPh>
    <rPh sb="89" eb="91">
      <t>ゲンショウ</t>
    </rPh>
    <rPh sb="92" eb="94">
      <t>ジュスイ</t>
    </rPh>
    <rPh sb="95" eb="97">
      <t>コウシン</t>
    </rPh>
    <rPh sb="97" eb="99">
      <t>コウジ</t>
    </rPh>
    <rPh sb="100" eb="101">
      <t>トモナ</t>
    </rPh>
    <rPh sb="102" eb="103">
      <t>キュウ</t>
    </rPh>
    <rPh sb="103" eb="105">
      <t>シセツ</t>
    </rPh>
    <rPh sb="105" eb="107">
      <t>カイタイ</t>
    </rPh>
    <rPh sb="110" eb="112">
      <t>シサン</t>
    </rPh>
    <rPh sb="112" eb="115">
      <t>ゲンモウヒ</t>
    </rPh>
    <rPh sb="116" eb="118">
      <t>ゾウカ</t>
    </rPh>
    <rPh sb="120" eb="122">
      <t>ケイジョウ</t>
    </rPh>
    <rPh sb="122" eb="124">
      <t>ヒヨウ</t>
    </rPh>
    <rPh sb="125" eb="127">
      <t>ゾウカ</t>
    </rPh>
    <rPh sb="140" eb="141">
      <t>ホン</t>
    </rPh>
    <rPh sb="141" eb="143">
      <t>シヒョウ</t>
    </rPh>
    <rPh sb="151" eb="153">
      <t>カイフク</t>
    </rPh>
    <rPh sb="158" eb="160">
      <t>レイワ</t>
    </rPh>
    <rPh sb="161" eb="162">
      <t>ネン</t>
    </rPh>
    <rPh sb="163" eb="164">
      <t>ガツ</t>
    </rPh>
    <rPh sb="164" eb="167">
      <t>ケンシンブン</t>
    </rPh>
    <rPh sb="169" eb="171">
      <t>リョウキン</t>
    </rPh>
    <rPh sb="175" eb="177">
      <t>ネア</t>
    </rPh>
    <rPh sb="180" eb="182">
      <t>カイテイ</t>
    </rPh>
    <rPh sb="183" eb="184">
      <t>オコナ</t>
    </rPh>
    <rPh sb="188" eb="190">
      <t>ルイセキ</t>
    </rPh>
    <rPh sb="190" eb="192">
      <t>ケッソン</t>
    </rPh>
    <rPh sb="192" eb="194">
      <t>ヒリツ</t>
    </rPh>
    <rPh sb="202" eb="204">
      <t>リュウドウ</t>
    </rPh>
    <rPh sb="204" eb="206">
      <t>ヒリツ</t>
    </rPh>
    <rPh sb="212" eb="213">
      <t>コ</t>
    </rPh>
    <rPh sb="218" eb="221">
      <t>タンキテキ</t>
    </rPh>
    <rPh sb="222" eb="224">
      <t>サイム</t>
    </rPh>
    <rPh sb="225" eb="226">
      <t>タイ</t>
    </rPh>
    <rPh sb="228" eb="230">
      <t>シハライ</t>
    </rPh>
    <rPh sb="230" eb="232">
      <t>ノウリョク</t>
    </rPh>
    <rPh sb="233" eb="234">
      <t>ソナ</t>
    </rPh>
    <rPh sb="240" eb="242">
      <t>キギョウ</t>
    </rPh>
    <rPh sb="242" eb="243">
      <t>サイ</t>
    </rPh>
    <rPh sb="243" eb="245">
      <t>ザンダカ</t>
    </rPh>
    <rPh sb="245" eb="246">
      <t>タイ</t>
    </rPh>
    <rPh sb="246" eb="248">
      <t>キュウスイ</t>
    </rPh>
    <rPh sb="248" eb="250">
      <t>シュウエキ</t>
    </rPh>
    <rPh sb="250" eb="252">
      <t>ヒリツ</t>
    </rPh>
    <rPh sb="254" eb="257">
      <t>サクネンド</t>
    </rPh>
    <rPh sb="258" eb="259">
      <t>クラ</t>
    </rPh>
    <rPh sb="269" eb="271">
      <t>ゾウカ</t>
    </rPh>
    <rPh sb="276" eb="278">
      <t>ヨウイン</t>
    </rPh>
    <rPh sb="280" eb="282">
      <t>キュウスイ</t>
    </rPh>
    <rPh sb="282" eb="284">
      <t>シュウエキ</t>
    </rPh>
    <rPh sb="285" eb="287">
      <t>ゲンショウ</t>
    </rPh>
    <rPh sb="289" eb="291">
      <t>シセツ</t>
    </rPh>
    <rPh sb="291" eb="293">
      <t>コウシン</t>
    </rPh>
    <rPh sb="326" eb="328">
      <t>ゼンジュツ</t>
    </rPh>
    <rPh sb="329" eb="331">
      <t>リョウキン</t>
    </rPh>
    <rPh sb="331" eb="333">
      <t>カイテイ</t>
    </rPh>
    <rPh sb="336" eb="338">
      <t>カイゼン</t>
    </rPh>
    <rPh sb="339" eb="341">
      <t>ミコ</t>
    </rPh>
    <rPh sb="344" eb="346">
      <t>コンゴ</t>
    </rPh>
    <rPh sb="347" eb="349">
      <t>コウシン</t>
    </rPh>
    <rPh sb="349" eb="351">
      <t>コウジ</t>
    </rPh>
    <rPh sb="352" eb="354">
      <t>ヨテイ</t>
    </rPh>
    <rPh sb="454" eb="456">
      <t>ブッカ</t>
    </rPh>
    <rPh sb="461" eb="465">
      <t>ケイジョウヒヨウ</t>
    </rPh>
    <rPh sb="469" eb="471">
      <t>ユウシュウ</t>
    </rPh>
    <rPh sb="471" eb="473">
      <t>スイリョウ</t>
    </rPh>
    <rPh sb="474" eb="476">
      <t>ゲンショウ</t>
    </rPh>
    <rPh sb="479" eb="482">
      <t>ゼンネンド</t>
    </rPh>
    <rPh sb="586" eb="587">
      <t>ヒ</t>
    </rPh>
    <rPh sb="588" eb="589">
      <t>ツヅ</t>
    </rPh>
    <rPh sb="600" eb="601">
      <t>オヨ</t>
    </rPh>
    <rPh sb="602" eb="604">
      <t>スイドウ</t>
    </rPh>
    <rPh sb="604" eb="606">
      <t>ジギョウ</t>
    </rPh>
    <rPh sb="606" eb="608">
      <t>セイビ</t>
    </rPh>
    <rPh sb="608" eb="610">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</si>
</sst>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0.56000000000000005</c:v>
                </c:pt>
                <c:pt idx="1">
                  <c:v>0.47</c:v>
                </c:pt>
                <c:pt idx="2">
                  <c:v>0.59</c:v>
                </c:pt>
                <c:pt idx="3">
                  <c:v>0.28999999999999998</c:v>
                </c:pt>
                <c:pt idx="4">
                  <c:v>0.36</c:v>
                </c:pt>
              </c:numCache>
            </c:numRef>
          </c:val>
          <c:extLst>
            <c:ext xmlns:c16="http://schemas.microsoft.com/office/drawing/2014/chart" uri="{C3380CC4-5D6E-409C-BE32-E72D297353CC}">
              <c16:uniqueId val="{00000000-8311-4707-98BC-811FFBE0588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8311-4707-98BC-811FFBE0588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76.81</c:v>
                </c:pt>
                <c:pt idx="1">
                  <c:v>78.34</c:v>
                </c:pt>
                <c:pt idx="2">
                  <c:v>80.680000000000007</c:v>
                </c:pt>
                <c:pt idx="3">
                  <c:v>80.400000000000006</c:v>
                </c:pt>
                <c:pt idx="4">
                  <c:v>79.23</c:v>
                </c:pt>
              </c:numCache>
            </c:numRef>
          </c:val>
          <c:extLst>
            <c:ext xmlns:c16="http://schemas.microsoft.com/office/drawing/2014/chart" uri="{C3380CC4-5D6E-409C-BE32-E72D297353CC}">
              <c16:uniqueId val="{00000000-450D-4198-8E33-FDC6056AB31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450D-4198-8E33-FDC6056AB31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90.71</c:v>
                </c:pt>
                <c:pt idx="1">
                  <c:v>91.13</c:v>
                </c:pt>
                <c:pt idx="2">
                  <c:v>91.37</c:v>
                </c:pt>
                <c:pt idx="3">
                  <c:v>90.85</c:v>
                </c:pt>
                <c:pt idx="4">
                  <c:v>89.97</c:v>
                </c:pt>
              </c:numCache>
            </c:numRef>
          </c:val>
          <c:extLst>
            <c:ext xmlns:c16="http://schemas.microsoft.com/office/drawing/2014/chart" uri="{C3380CC4-5D6E-409C-BE32-E72D297353CC}">
              <c16:uniqueId val="{00000000-69B6-4676-96A9-EE44E52098F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69B6-4676-96A9-EE44E52098F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105.2</c:v>
                </c:pt>
                <c:pt idx="1">
                  <c:v>100.74</c:v>
                </c:pt>
                <c:pt idx="2">
                  <c:v>107.33</c:v>
                </c:pt>
                <c:pt idx="3">
                  <c:v>101.2</c:v>
                </c:pt>
                <c:pt idx="4">
                  <c:v>98.49</c:v>
                </c:pt>
              </c:numCache>
            </c:numRef>
          </c:val>
          <c:extLst>
            <c:ext xmlns:c16="http://schemas.microsoft.com/office/drawing/2014/chart" uri="{C3380CC4-5D6E-409C-BE32-E72D297353CC}">
              <c16:uniqueId val="{00000000-2191-4A97-A53E-52D6D7DC6A7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2191-4A97-A53E-52D6D7DC6A7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46.32</c:v>
                </c:pt>
                <c:pt idx="1">
                  <c:v>47.56</c:v>
                </c:pt>
                <c:pt idx="2">
                  <c:v>46.83</c:v>
                </c:pt>
                <c:pt idx="3">
                  <c:v>48.37</c:v>
                </c:pt>
                <c:pt idx="4">
                  <c:v>48.2</c:v>
                </c:pt>
              </c:numCache>
            </c:numRef>
          </c:val>
          <c:extLst>
            <c:ext xmlns:c16="http://schemas.microsoft.com/office/drawing/2014/chart" uri="{C3380CC4-5D6E-409C-BE32-E72D297353CC}">
              <c16:uniqueId val="{00000000-6009-4F9D-A8AB-D62C5758186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6009-4F9D-A8AB-D62C5758186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14.46</c:v>
                </c:pt>
                <c:pt idx="1">
                  <c:v>14.16</c:v>
                </c:pt>
                <c:pt idx="2">
                  <c:v>15.14</c:v>
                </c:pt>
                <c:pt idx="3">
                  <c:v>16.010000000000002</c:v>
                </c:pt>
                <c:pt idx="4">
                  <c:v>16.8</c:v>
                </c:pt>
              </c:numCache>
            </c:numRef>
          </c:val>
          <c:extLst>
            <c:ext xmlns:c16="http://schemas.microsoft.com/office/drawing/2014/chart" uri="{C3380CC4-5D6E-409C-BE32-E72D297353CC}">
              <c16:uniqueId val="{00000000-622F-42C1-AFCF-FE8B9BA2831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622F-42C1-AFCF-FE8B9BA2831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3D-4357-AEA8-92DACD95423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D83D-4357-AEA8-92DACD95423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285.2</c:v>
                </c:pt>
                <c:pt idx="1">
                  <c:v>299.44</c:v>
                </c:pt>
                <c:pt idx="2">
                  <c:v>330.65</c:v>
                </c:pt>
                <c:pt idx="3">
                  <c:v>300.27999999999997</c:v>
                </c:pt>
                <c:pt idx="4">
                  <c:v>199.7</c:v>
                </c:pt>
              </c:numCache>
            </c:numRef>
          </c:val>
          <c:extLst>
            <c:ext xmlns:c16="http://schemas.microsoft.com/office/drawing/2014/chart" uri="{C3380CC4-5D6E-409C-BE32-E72D297353CC}">
              <c16:uniqueId val="{00000000-089E-4BE8-BF4A-F9B2C6467C9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089E-4BE8-BF4A-F9B2C6467C9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324.89</c:v>
                </c:pt>
                <c:pt idx="1">
                  <c:v>334.84</c:v>
                </c:pt>
                <c:pt idx="2">
                  <c:v>316.81</c:v>
                </c:pt>
                <c:pt idx="3">
                  <c:v>337.35</c:v>
                </c:pt>
                <c:pt idx="4">
                  <c:v>359.98</c:v>
                </c:pt>
              </c:numCache>
            </c:numRef>
          </c:val>
          <c:extLst>
            <c:ext xmlns:c16="http://schemas.microsoft.com/office/drawing/2014/chart" uri="{C3380CC4-5D6E-409C-BE32-E72D297353CC}">
              <c16:uniqueId val="{00000000-9D30-4E3D-A3C7-19580169F69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9D30-4E3D-A3C7-19580169F69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103.14</c:v>
                </c:pt>
                <c:pt idx="1">
                  <c:v>98.31</c:v>
                </c:pt>
                <c:pt idx="2">
                  <c:v>106.01</c:v>
                </c:pt>
                <c:pt idx="3">
                  <c:v>97.32</c:v>
                </c:pt>
                <c:pt idx="4">
                  <c:v>95.62</c:v>
                </c:pt>
              </c:numCache>
            </c:numRef>
          </c:val>
          <c:extLst>
            <c:ext xmlns:c16="http://schemas.microsoft.com/office/drawing/2014/chart" uri="{C3380CC4-5D6E-409C-BE32-E72D297353CC}">
              <c16:uniqueId val="{00000000-2961-4AFA-BCAC-A9C7B4AECED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2961-4AFA-BCAC-A9C7B4AECED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128.85</c:v>
                </c:pt>
                <c:pt idx="1">
                  <c:v>126.9</c:v>
                </c:pt>
                <c:pt idx="2">
                  <c:v>124.99</c:v>
                </c:pt>
                <c:pt idx="3">
                  <c:v>136.16</c:v>
                </c:pt>
                <c:pt idx="4">
                  <c:v>138.12</c:v>
                </c:pt>
              </c:numCache>
            </c:numRef>
          </c:val>
          <c:extLst>
            <c:ext xmlns:c16="http://schemas.microsoft.com/office/drawing/2014/chart" uri="{C3380CC4-5D6E-409C-BE32-E72D297353CC}">
              <c16:uniqueId val="{00000000-A67B-4F6C-A0AB-6E155D068FF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A67B-4F6C-A0AB-6E155D068FF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7" zoomScaleNormal="100" workbookViewId="0">
      <selection activeCell="BF36" sqref="BF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滋賀県　栗東市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70469</v>
      </c>
      <c r="AM8" s="44"/>
      <c r="AN8" s="44"/>
      <c r="AO8" s="44"/>
      <c r="AP8" s="44"/>
      <c r="AQ8" s="44"/>
      <c r="AR8" s="44"/>
      <c r="AS8" s="44"/>
      <c r="AT8" s="45">
        <f>データ!$S$6</f>
        <v>52.69</v>
      </c>
      <c r="AU8" s="46"/>
      <c r="AV8" s="46"/>
      <c r="AW8" s="46"/>
      <c r="AX8" s="46"/>
      <c r="AY8" s="46"/>
      <c r="AZ8" s="46"/>
      <c r="BA8" s="46"/>
      <c r="BB8" s="47">
        <f>データ!$T$6</f>
        <v>1337.43</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64.05</v>
      </c>
      <c r="J10" s="46"/>
      <c r="K10" s="46"/>
      <c r="L10" s="46"/>
      <c r="M10" s="46"/>
      <c r="N10" s="46"/>
      <c r="O10" s="80"/>
      <c r="P10" s="47">
        <f>データ!$P$6</f>
        <v>99.98</v>
      </c>
      <c r="Q10" s="47"/>
      <c r="R10" s="47"/>
      <c r="S10" s="47"/>
      <c r="T10" s="47"/>
      <c r="U10" s="47"/>
      <c r="V10" s="47"/>
      <c r="W10" s="44">
        <f>データ!$Q$6</f>
        <v>2824</v>
      </c>
      <c r="X10" s="44"/>
      <c r="Y10" s="44"/>
      <c r="Z10" s="44"/>
      <c r="AA10" s="44"/>
      <c r="AB10" s="44"/>
      <c r="AC10" s="44"/>
      <c r="AD10" s="2"/>
      <c r="AE10" s="2"/>
      <c r="AF10" s="2"/>
      <c r="AG10" s="2"/>
      <c r="AH10" s="2"/>
      <c r="AI10" s="2"/>
      <c r="AJ10" s="2"/>
      <c r="AK10" s="2"/>
      <c r="AL10" s="44">
        <f>データ!$U$6</f>
        <v>70275</v>
      </c>
      <c r="AM10" s="44"/>
      <c r="AN10" s="44"/>
      <c r="AO10" s="44"/>
      <c r="AP10" s="44"/>
      <c r="AQ10" s="44"/>
      <c r="AR10" s="44"/>
      <c r="AS10" s="44"/>
      <c r="AT10" s="45">
        <f>データ!$V$6</f>
        <v>34.049999999999997</v>
      </c>
      <c r="AU10" s="46"/>
      <c r="AV10" s="46"/>
      <c r="AW10" s="46"/>
      <c r="AX10" s="46"/>
      <c r="AY10" s="46"/>
      <c r="AZ10" s="46"/>
      <c r="BA10" s="46"/>
      <c r="BB10" s="47">
        <f>データ!$W$6</f>
        <v>2063.88</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113</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Bl+9xwbZk+vqb+WsHXm5VFgKdmoehUjkqEKGfkdvN6NTngRIwM7/IexgF3d9bOXMsAVCxWCj4FYocrdsFsqY6Q==" saltValue="QxS6lRLFPtrrXtEOF91c6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252085</v>
      </c>
      <c r="D6" s="20">
        <f t="shared" si="3"/>
        <v>46</v>
      </c>
      <c r="E6" s="20">
        <f t="shared" si="3"/>
        <v>1</v>
      </c>
      <c r="F6" s="20">
        <f t="shared" si="3"/>
        <v>0</v>
      </c>
      <c r="G6" s="20">
        <f t="shared" si="3"/>
        <v>1</v>
      </c>
      <c r="H6" s="20" t="str">
        <f t="shared" si="3"/>
        <v>滋賀県　栗東市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64.05</v>
      </c>
      <c r="P6" s="21">
        <f t="shared" si="3"/>
        <v>99.98</v>
      </c>
      <c r="Q6" s="21">
        <f t="shared" si="3"/>
        <v>2824</v>
      </c>
      <c r="R6" s="21">
        <f t="shared" si="3"/>
        <v>70469</v>
      </c>
      <c r="S6" s="21">
        <f t="shared" si="3"/>
        <v>52.69</v>
      </c>
      <c r="T6" s="21">
        <f t="shared" si="3"/>
        <v>1337.43</v>
      </c>
      <c r="U6" s="21">
        <f t="shared" si="3"/>
        <v>70275</v>
      </c>
      <c r="V6" s="21">
        <f t="shared" si="3"/>
        <v>34.049999999999997</v>
      </c>
      <c r="W6" s="21">
        <f t="shared" si="3"/>
        <v>2063.88</v>
      </c>
      <c r="X6" s="22">
        <f>IF(X7="",NA(),X7)</f>
        <v>105.2</v>
      </c>
      <c r="Y6" s="22">
        <f t="shared" ref="Y6:AG6" si="4">IF(Y7="",NA(),Y7)</f>
        <v>100.74</v>
      </c>
      <c r="Z6" s="22">
        <f t="shared" si="4"/>
        <v>107.33</v>
      </c>
      <c r="AA6" s="22">
        <f t="shared" si="4"/>
        <v>101.2</v>
      </c>
      <c r="AB6" s="22">
        <f t="shared" si="4"/>
        <v>98.49</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285.2</v>
      </c>
      <c r="AU6" s="22">
        <f t="shared" ref="AU6:BC6" si="6">IF(AU7="",NA(),AU7)</f>
        <v>299.44</v>
      </c>
      <c r="AV6" s="22">
        <f t="shared" si="6"/>
        <v>330.65</v>
      </c>
      <c r="AW6" s="22">
        <f t="shared" si="6"/>
        <v>300.27999999999997</v>
      </c>
      <c r="AX6" s="22">
        <f t="shared" si="6"/>
        <v>199.7</v>
      </c>
      <c r="AY6" s="22">
        <f t="shared" si="6"/>
        <v>360.86</v>
      </c>
      <c r="AZ6" s="22">
        <f t="shared" si="6"/>
        <v>350.79</v>
      </c>
      <c r="BA6" s="22">
        <f t="shared" si="6"/>
        <v>354.57</v>
      </c>
      <c r="BB6" s="22">
        <f t="shared" si="6"/>
        <v>357.74</v>
      </c>
      <c r="BC6" s="22">
        <f t="shared" si="6"/>
        <v>344.88</v>
      </c>
      <c r="BD6" s="21" t="str">
        <f>IF(BD7="","",IF(BD7="-","【-】","【"&amp;SUBSTITUTE(TEXT(BD7,"#,##0.00"),"-","△")&amp;"】"))</f>
        <v>【243.36】</v>
      </c>
      <c r="BE6" s="22">
        <f>IF(BE7="",NA(),BE7)</f>
        <v>324.89</v>
      </c>
      <c r="BF6" s="22">
        <f t="shared" ref="BF6:BN6" si="7">IF(BF7="",NA(),BF7)</f>
        <v>334.84</v>
      </c>
      <c r="BG6" s="22">
        <f t="shared" si="7"/>
        <v>316.81</v>
      </c>
      <c r="BH6" s="22">
        <f t="shared" si="7"/>
        <v>337.35</v>
      </c>
      <c r="BI6" s="22">
        <f t="shared" si="7"/>
        <v>359.98</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103.14</v>
      </c>
      <c r="BQ6" s="22">
        <f t="shared" ref="BQ6:BY6" si="8">IF(BQ7="",NA(),BQ7)</f>
        <v>98.31</v>
      </c>
      <c r="BR6" s="22">
        <f t="shared" si="8"/>
        <v>106.01</v>
      </c>
      <c r="BS6" s="22">
        <f t="shared" si="8"/>
        <v>97.32</v>
      </c>
      <c r="BT6" s="22">
        <f t="shared" si="8"/>
        <v>95.62</v>
      </c>
      <c r="BU6" s="22">
        <f t="shared" si="8"/>
        <v>103.32</v>
      </c>
      <c r="BV6" s="22">
        <f t="shared" si="8"/>
        <v>100.85</v>
      </c>
      <c r="BW6" s="22">
        <f t="shared" si="8"/>
        <v>103.79</v>
      </c>
      <c r="BX6" s="22">
        <f t="shared" si="8"/>
        <v>98.3</v>
      </c>
      <c r="BY6" s="22">
        <f t="shared" si="8"/>
        <v>98.89</v>
      </c>
      <c r="BZ6" s="21" t="str">
        <f>IF(BZ7="","",IF(BZ7="-","【-】","【"&amp;SUBSTITUTE(TEXT(BZ7,"#,##0.00"),"-","△")&amp;"】"))</f>
        <v>【97.82】</v>
      </c>
      <c r="CA6" s="22">
        <f>IF(CA7="",NA(),CA7)</f>
        <v>128.85</v>
      </c>
      <c r="CB6" s="22">
        <f t="shared" ref="CB6:CJ6" si="9">IF(CB7="",NA(),CB7)</f>
        <v>126.9</v>
      </c>
      <c r="CC6" s="22">
        <f t="shared" si="9"/>
        <v>124.99</v>
      </c>
      <c r="CD6" s="22">
        <f t="shared" si="9"/>
        <v>136.16</v>
      </c>
      <c r="CE6" s="22">
        <f t="shared" si="9"/>
        <v>138.12</v>
      </c>
      <c r="CF6" s="22">
        <f t="shared" si="9"/>
        <v>168.56</v>
      </c>
      <c r="CG6" s="22">
        <f t="shared" si="9"/>
        <v>167.1</v>
      </c>
      <c r="CH6" s="22">
        <f t="shared" si="9"/>
        <v>167.86</v>
      </c>
      <c r="CI6" s="22">
        <f t="shared" si="9"/>
        <v>173.68</v>
      </c>
      <c r="CJ6" s="22">
        <f t="shared" si="9"/>
        <v>174.52</v>
      </c>
      <c r="CK6" s="21" t="str">
        <f>IF(CK7="","",IF(CK7="-","【-】","【"&amp;SUBSTITUTE(TEXT(CK7,"#,##0.00"),"-","△")&amp;"】"))</f>
        <v>【177.56】</v>
      </c>
      <c r="CL6" s="22">
        <f>IF(CL7="",NA(),CL7)</f>
        <v>76.81</v>
      </c>
      <c r="CM6" s="22">
        <f t="shared" ref="CM6:CU6" si="10">IF(CM7="",NA(),CM7)</f>
        <v>78.34</v>
      </c>
      <c r="CN6" s="22">
        <f t="shared" si="10"/>
        <v>80.680000000000007</v>
      </c>
      <c r="CO6" s="22">
        <f t="shared" si="10"/>
        <v>80.400000000000006</v>
      </c>
      <c r="CP6" s="22">
        <f t="shared" si="10"/>
        <v>79.23</v>
      </c>
      <c r="CQ6" s="22">
        <f t="shared" si="10"/>
        <v>59.51</v>
      </c>
      <c r="CR6" s="22">
        <f t="shared" si="10"/>
        <v>59.91</v>
      </c>
      <c r="CS6" s="22">
        <f t="shared" si="10"/>
        <v>59.4</v>
      </c>
      <c r="CT6" s="22">
        <f t="shared" si="10"/>
        <v>59.24</v>
      </c>
      <c r="CU6" s="22">
        <f t="shared" si="10"/>
        <v>58.77</v>
      </c>
      <c r="CV6" s="21" t="str">
        <f>IF(CV7="","",IF(CV7="-","【-】","【"&amp;SUBSTITUTE(TEXT(CV7,"#,##0.00"),"-","△")&amp;"】"))</f>
        <v>【59.81】</v>
      </c>
      <c r="CW6" s="22">
        <f>IF(CW7="",NA(),CW7)</f>
        <v>90.71</v>
      </c>
      <c r="CX6" s="22">
        <f t="shared" ref="CX6:DF6" si="11">IF(CX7="",NA(),CX7)</f>
        <v>91.13</v>
      </c>
      <c r="CY6" s="22">
        <f t="shared" si="11"/>
        <v>91.37</v>
      </c>
      <c r="CZ6" s="22">
        <f t="shared" si="11"/>
        <v>90.85</v>
      </c>
      <c r="DA6" s="22">
        <f t="shared" si="11"/>
        <v>89.97</v>
      </c>
      <c r="DB6" s="22">
        <f t="shared" si="11"/>
        <v>87.08</v>
      </c>
      <c r="DC6" s="22">
        <f t="shared" si="11"/>
        <v>87.26</v>
      </c>
      <c r="DD6" s="22">
        <f t="shared" si="11"/>
        <v>87.57</v>
      </c>
      <c r="DE6" s="22">
        <f t="shared" si="11"/>
        <v>87.26</v>
      </c>
      <c r="DF6" s="22">
        <f t="shared" si="11"/>
        <v>86.95</v>
      </c>
      <c r="DG6" s="21" t="str">
        <f>IF(DG7="","",IF(DG7="-","【-】","【"&amp;SUBSTITUTE(TEXT(DG7,"#,##0.00"),"-","△")&amp;"】"))</f>
        <v>【89.42】</v>
      </c>
      <c r="DH6" s="22">
        <f>IF(DH7="",NA(),DH7)</f>
        <v>46.32</v>
      </c>
      <c r="DI6" s="22">
        <f t="shared" ref="DI6:DQ6" si="12">IF(DI7="",NA(),DI7)</f>
        <v>47.56</v>
      </c>
      <c r="DJ6" s="22">
        <f t="shared" si="12"/>
        <v>46.83</v>
      </c>
      <c r="DK6" s="22">
        <f t="shared" si="12"/>
        <v>48.37</v>
      </c>
      <c r="DL6" s="22">
        <f t="shared" si="12"/>
        <v>48.2</v>
      </c>
      <c r="DM6" s="22">
        <f t="shared" si="12"/>
        <v>48.55</v>
      </c>
      <c r="DN6" s="22">
        <f t="shared" si="12"/>
        <v>49.2</v>
      </c>
      <c r="DO6" s="22">
        <f t="shared" si="12"/>
        <v>50.01</v>
      </c>
      <c r="DP6" s="22">
        <f t="shared" si="12"/>
        <v>50.99</v>
      </c>
      <c r="DQ6" s="22">
        <f t="shared" si="12"/>
        <v>51.79</v>
      </c>
      <c r="DR6" s="21" t="str">
        <f>IF(DR7="","",IF(DR7="-","【-】","【"&amp;SUBSTITUTE(TEXT(DR7,"#,##0.00"),"-","△")&amp;"】"))</f>
        <v>【52.02】</v>
      </c>
      <c r="DS6" s="22">
        <f>IF(DS7="",NA(),DS7)</f>
        <v>14.46</v>
      </c>
      <c r="DT6" s="22">
        <f t="shared" ref="DT6:EB6" si="13">IF(DT7="",NA(),DT7)</f>
        <v>14.16</v>
      </c>
      <c r="DU6" s="22">
        <f t="shared" si="13"/>
        <v>15.14</v>
      </c>
      <c r="DV6" s="22">
        <f t="shared" si="13"/>
        <v>16.010000000000002</v>
      </c>
      <c r="DW6" s="22">
        <f t="shared" si="13"/>
        <v>16.8</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0.56000000000000005</v>
      </c>
      <c r="EE6" s="22">
        <f t="shared" ref="EE6:EM6" si="14">IF(EE7="",NA(),EE7)</f>
        <v>0.47</v>
      </c>
      <c r="EF6" s="22">
        <f t="shared" si="14"/>
        <v>0.59</v>
      </c>
      <c r="EG6" s="22">
        <f t="shared" si="14"/>
        <v>0.28999999999999998</v>
      </c>
      <c r="EH6" s="22">
        <f t="shared" si="14"/>
        <v>0.36</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252085</v>
      </c>
      <c r="D7" s="24">
        <v>46</v>
      </c>
      <c r="E7" s="24">
        <v>1</v>
      </c>
      <c r="F7" s="24">
        <v>0</v>
      </c>
      <c r="G7" s="24">
        <v>1</v>
      </c>
      <c r="H7" s="24" t="s">
        <v>93</v>
      </c>
      <c r="I7" s="24" t="s">
        <v>94</v>
      </c>
      <c r="J7" s="24" t="s">
        <v>95</v>
      </c>
      <c r="K7" s="24" t="s">
        <v>96</v>
      </c>
      <c r="L7" s="24" t="s">
        <v>97</v>
      </c>
      <c r="M7" s="24" t="s">
        <v>98</v>
      </c>
      <c r="N7" s="25" t="s">
        <v>99</v>
      </c>
      <c r="O7" s="25">
        <v>64.05</v>
      </c>
      <c r="P7" s="25">
        <v>99.98</v>
      </c>
      <c r="Q7" s="25">
        <v>2824</v>
      </c>
      <c r="R7" s="25">
        <v>70469</v>
      </c>
      <c r="S7" s="25">
        <v>52.69</v>
      </c>
      <c r="T7" s="25">
        <v>1337.43</v>
      </c>
      <c r="U7" s="25">
        <v>70275</v>
      </c>
      <c r="V7" s="25">
        <v>34.049999999999997</v>
      </c>
      <c r="W7" s="25">
        <v>2063.88</v>
      </c>
      <c r="X7" s="25">
        <v>105.2</v>
      </c>
      <c r="Y7" s="25">
        <v>100.74</v>
      </c>
      <c r="Z7" s="25">
        <v>107.33</v>
      </c>
      <c r="AA7" s="25">
        <v>101.2</v>
      </c>
      <c r="AB7" s="25">
        <v>98.49</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285.2</v>
      </c>
      <c r="AU7" s="25">
        <v>299.44</v>
      </c>
      <c r="AV7" s="25">
        <v>330.65</v>
      </c>
      <c r="AW7" s="25">
        <v>300.27999999999997</v>
      </c>
      <c r="AX7" s="25">
        <v>199.7</v>
      </c>
      <c r="AY7" s="25">
        <v>360.86</v>
      </c>
      <c r="AZ7" s="25">
        <v>350.79</v>
      </c>
      <c r="BA7" s="25">
        <v>354.57</v>
      </c>
      <c r="BB7" s="25">
        <v>357.74</v>
      </c>
      <c r="BC7" s="25">
        <v>344.88</v>
      </c>
      <c r="BD7" s="25">
        <v>243.36</v>
      </c>
      <c r="BE7" s="25">
        <v>324.89</v>
      </c>
      <c r="BF7" s="25">
        <v>334.84</v>
      </c>
      <c r="BG7" s="25">
        <v>316.81</v>
      </c>
      <c r="BH7" s="25">
        <v>337.35</v>
      </c>
      <c r="BI7" s="25">
        <v>359.98</v>
      </c>
      <c r="BJ7" s="25">
        <v>309.27999999999997</v>
      </c>
      <c r="BK7" s="25">
        <v>322.92</v>
      </c>
      <c r="BL7" s="25">
        <v>303.45999999999998</v>
      </c>
      <c r="BM7" s="25">
        <v>307.27999999999997</v>
      </c>
      <c r="BN7" s="25">
        <v>304.02</v>
      </c>
      <c r="BO7" s="25">
        <v>265.93</v>
      </c>
      <c r="BP7" s="25">
        <v>103.14</v>
      </c>
      <c r="BQ7" s="25">
        <v>98.31</v>
      </c>
      <c r="BR7" s="25">
        <v>106.01</v>
      </c>
      <c r="BS7" s="25">
        <v>97.32</v>
      </c>
      <c r="BT7" s="25">
        <v>95.62</v>
      </c>
      <c r="BU7" s="25">
        <v>103.32</v>
      </c>
      <c r="BV7" s="25">
        <v>100.85</v>
      </c>
      <c r="BW7" s="25">
        <v>103.79</v>
      </c>
      <c r="BX7" s="25">
        <v>98.3</v>
      </c>
      <c r="BY7" s="25">
        <v>98.89</v>
      </c>
      <c r="BZ7" s="25">
        <v>97.82</v>
      </c>
      <c r="CA7" s="25">
        <v>128.85</v>
      </c>
      <c r="CB7" s="25">
        <v>126.9</v>
      </c>
      <c r="CC7" s="25">
        <v>124.99</v>
      </c>
      <c r="CD7" s="25">
        <v>136.16</v>
      </c>
      <c r="CE7" s="25">
        <v>138.12</v>
      </c>
      <c r="CF7" s="25">
        <v>168.56</v>
      </c>
      <c r="CG7" s="25">
        <v>167.1</v>
      </c>
      <c r="CH7" s="25">
        <v>167.86</v>
      </c>
      <c r="CI7" s="25">
        <v>173.68</v>
      </c>
      <c r="CJ7" s="25">
        <v>174.52</v>
      </c>
      <c r="CK7" s="25">
        <v>177.56</v>
      </c>
      <c r="CL7" s="25">
        <v>76.81</v>
      </c>
      <c r="CM7" s="25">
        <v>78.34</v>
      </c>
      <c r="CN7" s="25">
        <v>80.680000000000007</v>
      </c>
      <c r="CO7" s="25">
        <v>80.400000000000006</v>
      </c>
      <c r="CP7" s="25">
        <v>79.23</v>
      </c>
      <c r="CQ7" s="25">
        <v>59.51</v>
      </c>
      <c r="CR7" s="25">
        <v>59.91</v>
      </c>
      <c r="CS7" s="25">
        <v>59.4</v>
      </c>
      <c r="CT7" s="25">
        <v>59.24</v>
      </c>
      <c r="CU7" s="25">
        <v>58.77</v>
      </c>
      <c r="CV7" s="25">
        <v>59.81</v>
      </c>
      <c r="CW7" s="25">
        <v>90.71</v>
      </c>
      <c r="CX7" s="25">
        <v>91.13</v>
      </c>
      <c r="CY7" s="25">
        <v>91.37</v>
      </c>
      <c r="CZ7" s="25">
        <v>90.85</v>
      </c>
      <c r="DA7" s="25">
        <v>89.97</v>
      </c>
      <c r="DB7" s="25">
        <v>87.08</v>
      </c>
      <c r="DC7" s="25">
        <v>87.26</v>
      </c>
      <c r="DD7" s="25">
        <v>87.57</v>
      </c>
      <c r="DE7" s="25">
        <v>87.26</v>
      </c>
      <c r="DF7" s="25">
        <v>86.95</v>
      </c>
      <c r="DG7" s="25">
        <v>89.42</v>
      </c>
      <c r="DH7" s="25">
        <v>46.32</v>
      </c>
      <c r="DI7" s="25">
        <v>47.56</v>
      </c>
      <c r="DJ7" s="25">
        <v>46.83</v>
      </c>
      <c r="DK7" s="25">
        <v>48.37</v>
      </c>
      <c r="DL7" s="25">
        <v>48.2</v>
      </c>
      <c r="DM7" s="25">
        <v>48.55</v>
      </c>
      <c r="DN7" s="25">
        <v>49.2</v>
      </c>
      <c r="DO7" s="25">
        <v>50.01</v>
      </c>
      <c r="DP7" s="25">
        <v>50.99</v>
      </c>
      <c r="DQ7" s="25">
        <v>51.79</v>
      </c>
      <c r="DR7" s="25">
        <v>52.02</v>
      </c>
      <c r="DS7" s="25">
        <v>14.46</v>
      </c>
      <c r="DT7" s="25">
        <v>14.16</v>
      </c>
      <c r="DU7" s="25">
        <v>15.14</v>
      </c>
      <c r="DV7" s="25">
        <v>16.010000000000002</v>
      </c>
      <c r="DW7" s="25">
        <v>16.8</v>
      </c>
      <c r="DX7" s="25">
        <v>17.11</v>
      </c>
      <c r="DY7" s="25">
        <v>18.329999999999998</v>
      </c>
      <c r="DZ7" s="25">
        <v>20.27</v>
      </c>
      <c r="EA7" s="25">
        <v>21.69</v>
      </c>
      <c r="EB7" s="25">
        <v>23.19</v>
      </c>
      <c r="EC7" s="25">
        <v>25.37</v>
      </c>
      <c r="ED7" s="25">
        <v>0.56000000000000005</v>
      </c>
      <c r="EE7" s="25">
        <v>0.47</v>
      </c>
      <c r="EF7" s="25">
        <v>0.59</v>
      </c>
      <c r="EG7" s="25">
        <v>0.28999999999999998</v>
      </c>
      <c r="EH7" s="25">
        <v>0.36</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菅原 亜加根</cp:lastModifiedBy>
  <cp:lastPrinted>2025-02-12T02:52:10Z</cp:lastPrinted>
  <dcterms:created xsi:type="dcterms:W3CDTF">2025-01-24T06:51:14Z</dcterms:created>
  <dcterms:modified xsi:type="dcterms:W3CDTF">2025-02-21T00:02:24Z</dcterms:modified>
  <cp:category/>
</cp:coreProperties>
</file>