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3\F6060\工事中\5000_上下水道管理係\2019(H31)年度\H30公営企業に係る経営比較分析表\1.H30経営比較分析表　上下水道(回答）\"/>
    </mc:Choice>
  </mc:AlternateContent>
  <workbookProtection workbookAlgorithmName="SHA-512" workbookHashValue="O2uJhVtCykz8NmG62QR0bTdaA8b5VviZTELRTtomjNKZ5kX7fC6XeVfJrwfvUVF6vdRXYE5zqMc56YJz/1Mykw==" workbookSaltValue="pDw+fCzNYcdS3CmzUcVi/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<sst xmlns="http://schemas.openxmlformats.org/spreadsheetml/2006/main" count="224" uniqueCount="111">
  <si>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</si>
  <si>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</si>
  <si>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</si>
  <si>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</si>
  <si>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</si>
  <si>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</si>
  <si>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</si>
  <si>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</si>
  <si>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</si>
  <si>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</si>
  <si>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</si>
  <si>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</si>
  <si>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</si>
  <si>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</si>
  <si>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</si>
  <si>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</si>
  <si>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</si>
  <si>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</si>
  <si>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</si>
  <si>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</si>
  <si>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</si>
  <si>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</si>
  <si>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</si>
  <si>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</si>
  <si>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</si>
  <si>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</si>
  <si>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</si>
  <si>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</si>
  <si>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</si>
  <si>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</si>
  <si>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</si>
  <si>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</si>
  <si>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</si>
  <si>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</si>
  <si>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</si>
  <si>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</si>
  <si>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</si>
  <si>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</si>
  <si>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</si>
  <si>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</si>
  <si>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</si>
  <si>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</si>
  <si>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</si>
  <si>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</si>
  <si>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</si>
  <si>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</si>
  <si>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</si>
  <si>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</si>
  <si>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</si>
  <si>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</si>
  <si>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</si>
  <si>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</si>
  <si>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</si>
  <si>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</si>
  <si>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</si>
  <si>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</si>
  <si>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</si>
  <si>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</si>
  <si>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</si>
  <si>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</si>
  <si>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</si>
  <si>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</si>
  <si>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</si>
  <si>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</si>
  <si>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</si>
  <si>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</si>
  <si>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</si>
  <si>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</si>
  <si>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</si>
  <si>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</si>
  <si>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</si>
  <si>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</si>
  <si>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</si>
  <si>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</si>
  <si>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</si>
  <si>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</si>
  <si>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</si>
  <si>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</si>
  <si>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</si>
  <si>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</si>
  <si>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</si>
  <si>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</si>
  <si>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</si>
  <si>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</si>
  <si>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</si>
  <si>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</si>
  <si>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</si>
  <si>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</si>
  <si>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</si>
  <si>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</si>
  <si>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</si>
  <si>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</si>
  <si>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</si>
  <si>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</si>
  <si>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</si>
  <si>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</si>
  <si>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栗東市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</si>
  <si>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</si>
  <si>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</si>
  <si>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</si>
  <si>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</si>
  <si>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</si>
  <si>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</si>
  <si>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</si>
  <si>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</si>
  <si>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</si>
  <si>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</si>
  <si>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</si>
  <si>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有形固定資産減価償却率は、下水道事業の早期着手と迅速かつ集中的な施設整備により、類似団体平均よりも高い水準にあるが、②法定耐用年数を経過した管渠はないことから、③管渠の更新投資・老朽化対策の実施には至っていない。今後、集中した老朽化に伴う更新需要の増加が見込まれることからストックマネジメントに基づく計画的な施設更新を行う必要がある。</t>
    <rPh sb="12" eb="13">
      <t>リツ</t>
    </rPh>
    <rPh sb="15" eb="18">
      <t>ゲスイドウ</t>
    </rPh>
    <rPh sb="18" eb="20">
      <t>ジギョウ</t>
    </rPh>
    <rPh sb="21" eb="23">
      <t>ソウキ</t>
    </rPh>
    <rPh sb="23" eb="25">
      <t>チャクシュ</t>
    </rPh>
    <rPh sb="26" eb="28">
      <t>ジンソク</t>
    </rPh>
    <rPh sb="30" eb="33">
      <t>シュウチュウテキ</t>
    </rPh>
    <rPh sb="34" eb="36">
      <t>シセツ</t>
    </rPh>
    <rPh sb="36" eb="38">
      <t>セイビ</t>
    </rPh>
    <phoneticPr fontId="4"/>
  </si>
  <si>
    <t>本市の下水道事業は、集中的な施設整備により普及率は高く、面整備は概ね完了している。また、着実な水洗化の促進により施設の効率的な利用が図れている。しかし、過去の施設整備に伴う企業債償還がピークを迎え、また、汚水処理に係る経費が下水道使用料収入では賄えていない状況にあることから、他会計からの繰入金への依存によって経営が成り立っている。この厳しい経営状況はしばらく続くと見込まれる。今後、元利償還がピークを過ぎることで負担は逓減され、流動比率、経費回収率は徐々に改善する一方、管渠の老朽化に伴う更新時期の到来を迎えることから、更新需要の増大が見込まれる。安定的かつ持続可能な事業運営を図るためには、経営戦略、ストックマネジメントに基づき計画的・効率的な経営に努める必要がある。</t>
    <rPh sb="0" eb="2">
      <t>ホンシ</t>
    </rPh>
    <rPh sb="3" eb="6">
      <t>ゲスイドウ</t>
    </rPh>
    <rPh sb="6" eb="8">
      <t>ジギョウ</t>
    </rPh>
    <rPh sb="10" eb="13">
      <t>シュウチュウテキ</t>
    </rPh>
    <rPh sb="14" eb="16">
      <t>シセツ</t>
    </rPh>
    <rPh sb="16" eb="18">
      <t>セイビ</t>
    </rPh>
    <rPh sb="21" eb="23">
      <t>フキュウ</t>
    </rPh>
    <rPh sb="23" eb="24">
      <t>リツ</t>
    </rPh>
    <rPh sb="25" eb="26">
      <t>タカ</t>
    </rPh>
    <rPh sb="28" eb="29">
      <t>メン</t>
    </rPh>
    <rPh sb="29" eb="31">
      <t>セイビ</t>
    </rPh>
    <rPh sb="32" eb="33">
      <t>オオム</t>
    </rPh>
    <rPh sb="34" eb="36">
      <t>カンリョウ</t>
    </rPh>
    <rPh sb="44" eb="46">
      <t>チャクジツ</t>
    </rPh>
    <rPh sb="47" eb="50">
      <t>スイセンカ</t>
    </rPh>
    <rPh sb="51" eb="53">
      <t>ソクシン</t>
    </rPh>
    <rPh sb="56" eb="58">
      <t>シセツ</t>
    </rPh>
    <rPh sb="59" eb="62">
      <t>コウリツテキ</t>
    </rPh>
    <rPh sb="63" eb="65">
      <t>リヨウ</t>
    </rPh>
    <rPh sb="66" eb="67">
      <t>ハカ</t>
    </rPh>
    <rPh sb="76" eb="78">
      <t>カコ</t>
    </rPh>
    <rPh sb="79" eb="81">
      <t>シセツ</t>
    </rPh>
    <rPh sb="81" eb="83">
      <t>セイビ</t>
    </rPh>
    <rPh sb="84" eb="85">
      <t>トモナ</t>
    </rPh>
    <rPh sb="86" eb="88">
      <t>キギョウ</t>
    </rPh>
    <rPh sb="88" eb="89">
      <t>サイ</t>
    </rPh>
    <rPh sb="89" eb="91">
      <t>ショウカン</t>
    </rPh>
    <rPh sb="96" eb="97">
      <t>ムカ</t>
    </rPh>
    <rPh sb="138" eb="139">
      <t>タ</t>
    </rPh>
    <rPh sb="139" eb="141">
      <t>カイケイ</t>
    </rPh>
    <rPh sb="144" eb="146">
      <t>クリイレ</t>
    </rPh>
    <rPh sb="146" eb="147">
      <t>キン</t>
    </rPh>
    <rPh sb="149" eb="151">
      <t>イゾン</t>
    </rPh>
    <rPh sb="168" eb="169">
      <t>キビ</t>
    </rPh>
    <rPh sb="171" eb="173">
      <t>ケイエイ</t>
    </rPh>
    <rPh sb="173" eb="175">
      <t>ジョウキョウ</t>
    </rPh>
    <rPh sb="180" eb="181">
      <t>ツヅ</t>
    </rPh>
    <rPh sb="183" eb="185">
      <t>ミコ</t>
    </rPh>
    <rPh sb="189" eb="191">
      <t>コンゴ</t>
    </rPh>
    <rPh sb="207" eb="209">
      <t>フタン</t>
    </rPh>
    <rPh sb="215" eb="217">
      <t>リュウドウ</t>
    </rPh>
    <rPh sb="217" eb="219">
      <t>ヒリツ</t>
    </rPh>
    <rPh sb="220" eb="222">
      <t>ケイヒ</t>
    </rPh>
    <rPh sb="222" eb="224">
      <t>カイシュウ</t>
    </rPh>
    <rPh sb="224" eb="225">
      <t>リツ</t>
    </rPh>
    <rPh sb="233" eb="235">
      <t>イッポウ</t>
    </rPh>
    <rPh sb="236" eb="238">
      <t>カンキョ</t>
    </rPh>
    <rPh sb="239" eb="242">
      <t>ロウキュウカ</t>
    </rPh>
    <rPh sb="243" eb="244">
      <t>トモナ</t>
    </rPh>
    <rPh sb="245" eb="247">
      <t>コウシン</t>
    </rPh>
    <rPh sb="247" eb="249">
      <t>ジキ</t>
    </rPh>
    <rPh sb="250" eb="252">
      <t>トウライ</t>
    </rPh>
    <rPh sb="253" eb="254">
      <t>ムカ</t>
    </rPh>
    <rPh sb="261" eb="263">
      <t>コウシン</t>
    </rPh>
    <rPh sb="263" eb="265">
      <t>ジュヨウ</t>
    </rPh>
    <rPh sb="266" eb="268">
      <t>ゾウダイ</t>
    </rPh>
    <rPh sb="269" eb="271">
      <t>ミコ</t>
    </rPh>
    <rPh sb="275" eb="278">
      <t>アンテイテキ</t>
    </rPh>
    <rPh sb="280" eb="282">
      <t>ジゾク</t>
    </rPh>
    <rPh sb="282" eb="284">
      <t>カノウ</t>
    </rPh>
    <rPh sb="285" eb="287">
      <t>ジギョウ</t>
    </rPh>
    <rPh sb="287" eb="289">
      <t>ウンエイ</t>
    </rPh>
    <rPh sb="290" eb="291">
      <t>ハカ</t>
    </rPh>
    <rPh sb="297" eb="299">
      <t>ケイエイ</t>
    </rPh>
    <rPh sb="299" eb="301">
      <t>センリャク</t>
    </rPh>
    <rPh sb="313" eb="314">
      <t>モト</t>
    </rPh>
    <rPh sb="316" eb="319">
      <t>ケイカクテキ</t>
    </rPh>
    <rPh sb="320" eb="323">
      <t>コウリツテキ</t>
    </rPh>
    <rPh sb="324" eb="326">
      <t>ケイエイ</t>
    </rPh>
    <rPh sb="327" eb="328">
      <t>ツト</t>
    </rPh>
    <rPh sb="330" eb="332">
      <t>ヒツヨウ</t>
    </rPh>
    <phoneticPr fontId="4"/>
  </si>
  <si>
    <t xml:space="preserve">① 経常収支比率は100％を超え、単年度黒字となっている。また②累積欠損金も発生していない。しかし、⑤経費回収率は100％を下回り、不足分を他会計からの繰入金に依存する状況が続いている。
③ 下水道整備に伴う企業債償還のピークが到来しており、これが重い負担となって流動比率は100％を下回っている。資金確保のため他会計からの繰入金や資本費平準化債の活用により現金を賄っており、今後も厳しい資金状況が続くと見込まれる。
④ 本市の下水道普及率は99.1％に達し、概ね下水道の初期整備が完了している。着実に行った管渠整備の結果として企業債残高が多いことから企業債残高対事業規模比率は類似団体平均値を上回っている。今後は企業債の償還が進むことから、比率は徐々に改善していくと見込まれる。
⑤ 経費回収率は、汚水処理に係る経費が下水道使用料収入では賄えていない状況にある。今後、資本費（企業債利息）の減少に伴って経費回収率は徐々に改善する見込みではあるが、維持管理費の大幅な削減は見込めないこと、本市の下水道使用料単価が県内でも最低水準になっていることを踏まえ、安定的な経営のため使用料水準を見極める必要がある。
⑥ 汚水処理原価は類似団体平均値を十分に下回っており、効率的な汚水処理運営が図れている。
⑦ 流域下水道接続のため、当該値は対象外（平成30年度より統計値を見直し）
⑧ 水洗化率は類似団体平均値を上回る高水準にある。引き続き水洗化促進に向け普及啓発に努める。
</t>
    <rPh sb="62" eb="64">
      <t>シタマワ</t>
    </rPh>
    <rPh sb="376" eb="378">
      <t>ジョウキョウ</t>
    </rPh>
    <rPh sb="492" eb="494">
      <t>ミキワ</t>
    </rPh>
    <rPh sb="621" eb="622">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</si>
</sst>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0.04</c:v>
                </c:pt>
                <c:pt idx="1">
                  <c:v>0.04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3ED-4BC9-A24A-D5AD204DEFD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C3ED-4BC9-A24A-D5AD204DEFD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97.31</c:v>
                </c:pt>
                <c:pt idx="1">
                  <c:v>97.31</c:v>
                </c:pt>
                <c:pt idx="2">
                  <c:v>91.53</c:v>
                </c:pt>
                <c:pt idx="3">
                  <c:v>91.44</c:v>
                </c:pt>
                <c:pt idx="4">
                  <c:v>0</c:v>
                </c:pt>
              </c:numCache>
            </c:numRef>
          </c:val>
          <c:extLst>
            <c:ext xmlns:c16="http://schemas.microsoft.com/office/drawing/2014/chart" uri="{C3380CC4-5D6E-409C-BE32-E72D297353CC}">
              <c16:uniqueId val="{00000000-21B1-4C63-B5C7-4677A4ACCF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21B1-4C63-B5C7-4677A4ACCF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98.36</c:v>
                </c:pt>
                <c:pt idx="1">
                  <c:v>98.5</c:v>
                </c:pt>
                <c:pt idx="2">
                  <c:v>98.6</c:v>
                </c:pt>
                <c:pt idx="3">
                  <c:v>98.94</c:v>
                </c:pt>
                <c:pt idx="4">
                  <c:v>98.9</c:v>
                </c:pt>
              </c:numCache>
            </c:numRef>
          </c:val>
          <c:extLst>
            <c:ext xmlns:c16="http://schemas.microsoft.com/office/drawing/2014/chart" uri="{C3380CC4-5D6E-409C-BE32-E72D297353CC}">
              <c16:uniqueId val="{00000000-8605-4EE9-A10B-3FD32F3E38C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8605-4EE9-A10B-3FD32F3E38C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103.85</c:v>
                </c:pt>
                <c:pt idx="1">
                  <c:v>104.52</c:v>
                </c:pt>
                <c:pt idx="2">
                  <c:v>102.23</c:v>
                </c:pt>
                <c:pt idx="3">
                  <c:v>106.79</c:v>
                </c:pt>
                <c:pt idx="4">
                  <c:v>106.66</c:v>
                </c:pt>
              </c:numCache>
            </c:numRef>
          </c:val>
          <c:extLst>
            <c:ext xmlns:c16="http://schemas.microsoft.com/office/drawing/2014/chart" uri="{C3380CC4-5D6E-409C-BE32-E72D297353CC}">
              <c16:uniqueId val="{00000000-2F06-44C2-9379-0FD11B5228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108.77</c:v>
                </c:pt>
                <c:pt idx="1">
                  <c:v>109.48</c:v>
                </c:pt>
                <c:pt idx="2">
                  <c:v>109.27</c:v>
                </c:pt>
                <c:pt idx="3">
                  <c:v>108.03</c:v>
                </c:pt>
                <c:pt idx="4">
                  <c:v>106.9</c:v>
                </c:pt>
              </c:numCache>
            </c:numRef>
          </c:val>
          <c:smooth val="0"/>
          <c:extLst>
            <c:ext xmlns:c16="http://schemas.microsoft.com/office/drawing/2014/chart" uri="{C3380CC4-5D6E-409C-BE32-E72D297353CC}">
              <c16:uniqueId val="{00000001-2F06-44C2-9379-0FD11B5228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32.89</c:v>
                </c:pt>
                <c:pt idx="1">
                  <c:v>34.020000000000003</c:v>
                </c:pt>
                <c:pt idx="2">
                  <c:v>35.54</c:v>
                </c:pt>
                <c:pt idx="3">
                  <c:v>37.15</c:v>
                </c:pt>
                <c:pt idx="4">
                  <c:v>38.32</c:v>
                </c:pt>
              </c:numCache>
            </c:numRef>
          </c:val>
          <c:extLst>
            <c:ext xmlns:c16="http://schemas.microsoft.com/office/drawing/2014/chart" uri="{C3380CC4-5D6E-409C-BE32-E72D297353CC}">
              <c16:uniqueId val="{00000000-CF74-40C2-BE4D-89ADBC43D1C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25.52</c:v>
                </c:pt>
                <c:pt idx="1">
                  <c:v>25.89</c:v>
                </c:pt>
                <c:pt idx="2">
                  <c:v>26.63</c:v>
                </c:pt>
                <c:pt idx="3">
                  <c:v>25.61</c:v>
                </c:pt>
                <c:pt idx="4">
                  <c:v>26.13</c:v>
                </c:pt>
              </c:numCache>
            </c:numRef>
          </c:val>
          <c:smooth val="0"/>
          <c:extLst>
            <c:ext xmlns:c16="http://schemas.microsoft.com/office/drawing/2014/chart" uri="{C3380CC4-5D6E-409C-BE32-E72D297353CC}">
              <c16:uniqueId val="{00000001-CF74-40C2-BE4D-89ADBC43D1C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FB-4AB5-9398-3ED9C1EE77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0.76</c:v>
                </c:pt>
                <c:pt idx="1">
                  <c:v>0.71</c:v>
                </c:pt>
                <c:pt idx="2">
                  <c:v>0.95</c:v>
                </c:pt>
                <c:pt idx="3">
                  <c:v>1.07</c:v>
                </c:pt>
                <c:pt idx="4">
                  <c:v>1.03</c:v>
                </c:pt>
              </c:numCache>
            </c:numRef>
          </c:val>
          <c:smooth val="0"/>
          <c:extLst>
            <c:ext xmlns:c16="http://schemas.microsoft.com/office/drawing/2014/chart" uri="{C3380CC4-5D6E-409C-BE32-E72D297353CC}">
              <c16:uniqueId val="{00000001-64FB-4AB5-9398-3ED9C1EE77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07-47E7-9534-093A2731E34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21.47</c:v>
                </c:pt>
                <c:pt idx="1">
                  <c:v>16.34</c:v>
                </c:pt>
                <c:pt idx="2">
                  <c:v>15.65</c:v>
                </c:pt>
                <c:pt idx="3">
                  <c:v>13.55</c:v>
                </c:pt>
                <c:pt idx="4">
                  <c:v>9.06</c:v>
                </c:pt>
              </c:numCache>
            </c:numRef>
          </c:val>
          <c:smooth val="0"/>
          <c:extLst>
            <c:ext xmlns:c16="http://schemas.microsoft.com/office/drawing/2014/chart" uri="{C3380CC4-5D6E-409C-BE32-E72D297353CC}">
              <c16:uniqueId val="{00000001-DD07-47E7-9534-093A2731E34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35</c:v>
                </c:pt>
                <c:pt idx="1">
                  <c:v>34.409999999999997</c:v>
                </c:pt>
                <c:pt idx="2">
                  <c:v>36.93</c:v>
                </c:pt>
                <c:pt idx="3">
                  <c:v>76.91</c:v>
                </c:pt>
                <c:pt idx="4">
                  <c:v>78.91</c:v>
                </c:pt>
              </c:numCache>
            </c:numRef>
          </c:val>
          <c:extLst>
            <c:ext xmlns:c16="http://schemas.microsoft.com/office/drawing/2014/chart" uri="{C3380CC4-5D6E-409C-BE32-E72D297353CC}">
              <c16:uniqueId val="{00000000-0E26-435F-B4D5-26A33B4993F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79.239999999999995</c:v>
                </c:pt>
                <c:pt idx="1">
                  <c:v>78.930000000000007</c:v>
                </c:pt>
                <c:pt idx="2">
                  <c:v>77.94</c:v>
                </c:pt>
                <c:pt idx="3">
                  <c:v>78.45</c:v>
                </c:pt>
                <c:pt idx="4">
                  <c:v>76.31</c:v>
                </c:pt>
              </c:numCache>
            </c:numRef>
          </c:val>
          <c:smooth val="0"/>
          <c:extLst>
            <c:ext xmlns:c16="http://schemas.microsoft.com/office/drawing/2014/chart" uri="{C3380CC4-5D6E-409C-BE32-E72D297353CC}">
              <c16:uniqueId val="{00000001-0E26-435F-B4D5-26A33B4993F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1403.29</c:v>
                </c:pt>
                <c:pt idx="1">
                  <c:v>1347.89</c:v>
                </c:pt>
                <c:pt idx="2">
                  <c:v>1251.49</c:v>
                </c:pt>
                <c:pt idx="3">
                  <c:v>1254.1500000000001</c:v>
                </c:pt>
                <c:pt idx="4">
                  <c:v>1199.3399999999999</c:v>
                </c:pt>
              </c:numCache>
            </c:numRef>
          </c:val>
          <c:extLst>
            <c:ext xmlns:c16="http://schemas.microsoft.com/office/drawing/2014/chart" uri="{C3380CC4-5D6E-409C-BE32-E72D297353CC}">
              <c16:uniqueId val="{00000000-04CE-4F62-8D4A-606C0047540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04CE-4F62-8D4A-606C0047540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80.5</c:v>
                </c:pt>
                <c:pt idx="1">
                  <c:v>79.19</c:v>
                </c:pt>
                <c:pt idx="2">
                  <c:v>83.98</c:v>
                </c:pt>
                <c:pt idx="3">
                  <c:v>84.09</c:v>
                </c:pt>
                <c:pt idx="4">
                  <c:v>86.08</c:v>
                </c:pt>
              </c:numCache>
            </c:numRef>
          </c:val>
          <c:extLst>
            <c:ext xmlns:c16="http://schemas.microsoft.com/office/drawing/2014/chart" uri="{C3380CC4-5D6E-409C-BE32-E72D297353CC}">
              <c16:uniqueId val="{00000000-C19B-44A9-B782-A3DFB03B9C6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C19B-44A9-B782-A3DFB03B9C6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150.59</c:v>
                </c:pt>
                <c:pt idx="1">
                  <c:v>152.30000000000001</c:v>
                </c:pt>
                <c:pt idx="2">
                  <c:v>144.02000000000001</c:v>
                </c:pt>
                <c:pt idx="3">
                  <c:v>144.18</c:v>
                </c:pt>
                <c:pt idx="4">
                  <c:v>140.82</c:v>
                </c:pt>
              </c:numCache>
            </c:numRef>
          </c:val>
          <c:extLst>
            <c:ext xmlns:c16="http://schemas.microsoft.com/office/drawing/2014/chart" uri="{C3380CC4-5D6E-409C-BE32-E72D297353CC}">
              <c16:uniqueId val="{00000000-4839-4768-922C-E78C481CEA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4839-4768-922C-E78C481CEA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31" zoomScaleNormal="100" workbookViewId="0">
      <selection activeCell="CC36" sqref="CC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栗東市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69533</v>
      </c>
      <c r="AM8" s="68"/>
      <c r="AN8" s="68"/>
      <c r="AO8" s="68"/>
      <c r="AP8" s="68"/>
      <c r="AQ8" s="68"/>
      <c r="AR8" s="68"/>
      <c r="AS8" s="68"/>
      <c r="AT8" s="67">
        <f>データ!T6</f>
        <v>52.69</v>
      </c>
      <c r="AU8" s="67"/>
      <c r="AV8" s="67"/>
      <c r="AW8" s="67"/>
      <c r="AX8" s="67"/>
      <c r="AY8" s="67"/>
      <c r="AZ8" s="67"/>
      <c r="BA8" s="67"/>
      <c r="BB8" s="67">
        <f>データ!U6</f>
        <v>1319.66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38.44</v>
      </c>
      <c r="J10" s="67"/>
      <c r="K10" s="67"/>
      <c r="L10" s="67"/>
      <c r="M10" s="67"/>
      <c r="N10" s="67"/>
      <c r="O10" s="67"/>
      <c r="P10" s="67">
        <f>データ!P6</f>
        <v>99.1</v>
      </c>
      <c r="Q10" s="67"/>
      <c r="R10" s="67"/>
      <c r="S10" s="67"/>
      <c r="T10" s="67"/>
      <c r="U10" s="67"/>
      <c r="V10" s="67"/>
      <c r="W10" s="67">
        <f>データ!Q6</f>
        <v>85.32</v>
      </c>
      <c r="X10" s="67"/>
      <c r="Y10" s="67"/>
      <c r="Z10" s="67"/>
      <c r="AA10" s="67"/>
      <c r="AB10" s="67"/>
      <c r="AC10" s="67"/>
      <c r="AD10" s="68">
        <f>データ!R6</f>
        <v>2470</v>
      </c>
      <c r="AE10" s="68"/>
      <c r="AF10" s="68"/>
      <c r="AG10" s="68"/>
      <c r="AH10" s="68"/>
      <c r="AI10" s="68"/>
      <c r="AJ10" s="68"/>
      <c r="AK10" s="2"/>
      <c r="AL10" s="68">
        <f>データ!V6</f>
        <v>68934</v>
      </c>
      <c r="AM10" s="68"/>
      <c r="AN10" s="68"/>
      <c r="AO10" s="68"/>
      <c r="AP10" s="68"/>
      <c r="AQ10" s="68"/>
      <c r="AR10" s="68"/>
      <c r="AS10" s="68"/>
      <c r="AT10" s="67">
        <f>データ!W6</f>
        <v>16.690000000000001</v>
      </c>
      <c r="AU10" s="67"/>
      <c r="AV10" s="67"/>
      <c r="AW10" s="67"/>
      <c r="AX10" s="67"/>
      <c r="AY10" s="67"/>
      <c r="AZ10" s="67"/>
      <c r="BA10" s="67"/>
      <c r="BB10" s="67">
        <f>データ!X6</f>
        <v>4130.26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gI9tpWDydZW+xEVUtBpQ0pDCNIIkcOfWnAdNR2YIZFqjoOZ+qINc8wRJKq6wSLWsFT5wtAYhMO5pvSLPXSc2ew==" saltValue="VeW63od0rjGvbHaz/ASrP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252085</v>
      </c>
      <c r="D6" s="33">
        <f t="shared" si="3"/>
        <v>46</v>
      </c>
      <c r="E6" s="33">
        <f t="shared" si="3"/>
        <v>17</v>
      </c>
      <c r="F6" s="33">
        <f t="shared" si="3"/>
        <v>1</v>
      </c>
      <c r="G6" s="33">
        <f t="shared" si="3"/>
        <v>0</v>
      </c>
      <c r="H6" s="33" t="str">
        <f t="shared" si="3"/>
        <v>滋賀県　栗東市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38.44</v>
      </c>
      <c r="P6" s="34">
        <f t="shared" si="3"/>
        <v>99.1</v>
      </c>
      <c r="Q6" s="34">
        <f t="shared" si="3"/>
        <v>85.32</v>
      </c>
      <c r="R6" s="34">
        <f t="shared" si="3"/>
        <v>2470</v>
      </c>
      <c r="S6" s="34">
        <f t="shared" si="3"/>
        <v>69533</v>
      </c>
      <c r="T6" s="34">
        <f t="shared" si="3"/>
        <v>52.69</v>
      </c>
      <c r="U6" s="34">
        <f t="shared" si="3"/>
        <v>1319.66</v>
      </c>
      <c r="V6" s="34">
        <f t="shared" si="3"/>
        <v>68934</v>
      </c>
      <c r="W6" s="34">
        <f t="shared" si="3"/>
        <v>16.690000000000001</v>
      </c>
      <c r="X6" s="34">
        <f t="shared" si="3"/>
        <v>4130.26</v>
      </c>
      <c r="Y6" s="35">
        <f>IF(Y7="",NA(),Y7)</f>
        <v>103.85</v>
      </c>
      <c r="Z6" s="35">
        <f t="shared" ref="Z6:AH6" si="4">IF(Z7="",NA(),Z7)</f>
        <v>104.52</v>
      </c>
      <c r="AA6" s="35">
        <f t="shared" si="4"/>
        <v>102.23</v>
      </c>
      <c r="AB6" s="35">
        <f t="shared" si="4"/>
        <v>106.79</v>
      </c>
      <c r="AC6" s="35">
        <f t="shared" si="4"/>
        <v>106.66</v>
      </c>
      <c r="AD6" s="35">
        <f t="shared" si="4"/>
        <v>108.77</v>
      </c>
      <c r="AE6" s="35">
        <f t="shared" si="4"/>
        <v>109.48</v>
      </c>
      <c r="AF6" s="35">
        <f t="shared" si="4"/>
        <v>109.27</v>
      </c>
      <c r="AG6" s="35">
        <f t="shared" si="4"/>
        <v>108.03</v>
      </c>
      <c r="AH6" s="35">
        <f t="shared" si="4"/>
        <v>106.9</v>
      </c>
      <c r="AI6" s="34" t="str">
        <f>IF(AI7="","",IF(AI7="-","【-】","【"&amp;SUBSTITUTE(TEXT(AI7,"#,##0.00"),"-","△")&amp;"】"))</f>
        <v>【108.69】</v>
      </c>
      <c r="AJ6" s="34">
        <f>IF(AJ7="",NA(),AJ7)</f>
        <v>0</v>
      </c>
      <c r="AK6" s="34">
        <f t="shared" ref="AK6:AS6" si="5">IF(AK7="",NA(),AK7)</f>
        <v>0</v>
      </c>
      <c r="AL6" s="34">
        <f t="shared" si="5"/>
        <v>0</v>
      </c>
      <c r="AM6" s="34">
        <f t="shared" si="5"/>
        <v>0</v>
      </c>
      <c r="AN6" s="34">
        <f t="shared" si="5"/>
        <v>0</v>
      </c>
      <c r="AO6" s="35">
        <f t="shared" si="5"/>
        <v>21.47</v>
      </c>
      <c r="AP6" s="35">
        <f t="shared" si="5"/>
        <v>16.34</v>
      </c>
      <c r="AQ6" s="35">
        <f t="shared" si="5"/>
        <v>15.65</v>
      </c>
      <c r="AR6" s="35">
        <f t="shared" si="5"/>
        <v>13.55</v>
      </c>
      <c r="AS6" s="35">
        <f t="shared" si="5"/>
        <v>9.06</v>
      </c>
      <c r="AT6" s="34" t="str">
        <f>IF(AT7="","",IF(AT7="-","【-】","【"&amp;SUBSTITUTE(TEXT(AT7,"#,##0.00"),"-","△")&amp;"】"))</f>
        <v>【3.28】</v>
      </c>
      <c r="AU6" s="35">
        <f>IF(AU7="",NA(),AU7)</f>
        <v>35</v>
      </c>
      <c r="AV6" s="35">
        <f t="shared" ref="AV6:BD6" si="6">IF(AV7="",NA(),AV7)</f>
        <v>34.409999999999997</v>
      </c>
      <c r="AW6" s="35">
        <f t="shared" si="6"/>
        <v>36.93</v>
      </c>
      <c r="AX6" s="35">
        <f t="shared" si="6"/>
        <v>76.91</v>
      </c>
      <c r="AY6" s="35">
        <f t="shared" si="6"/>
        <v>78.91</v>
      </c>
      <c r="AZ6" s="35">
        <f t="shared" si="6"/>
        <v>79.239999999999995</v>
      </c>
      <c r="BA6" s="35">
        <f t="shared" si="6"/>
        <v>78.930000000000007</v>
      </c>
      <c r="BB6" s="35">
        <f t="shared" si="6"/>
        <v>77.94</v>
      </c>
      <c r="BC6" s="35">
        <f t="shared" si="6"/>
        <v>78.45</v>
      </c>
      <c r="BD6" s="35">
        <f t="shared" si="6"/>
        <v>76.31</v>
      </c>
      <c r="BE6" s="34" t="str">
        <f>IF(BE7="","",IF(BE7="-","【-】","【"&amp;SUBSTITUTE(TEXT(BE7,"#,##0.00"),"-","△")&amp;"】"))</f>
        <v>【69.49】</v>
      </c>
      <c r="BF6" s="35">
        <f>IF(BF7="",NA(),BF7)</f>
        <v>1403.29</v>
      </c>
      <c r="BG6" s="35">
        <f t="shared" ref="BG6:BO6" si="7">IF(BG7="",NA(),BG7)</f>
        <v>1347.89</v>
      </c>
      <c r="BH6" s="35">
        <f t="shared" si="7"/>
        <v>1251.49</v>
      </c>
      <c r="BI6" s="35">
        <f t="shared" si="7"/>
        <v>1254.1500000000001</v>
      </c>
      <c r="BJ6" s="35">
        <f t="shared" si="7"/>
        <v>1199.3399999999999</v>
      </c>
      <c r="BK6" s="35">
        <f t="shared" si="7"/>
        <v>854.16</v>
      </c>
      <c r="BL6" s="35">
        <f t="shared" si="7"/>
        <v>848.31</v>
      </c>
      <c r="BM6" s="35">
        <f t="shared" si="7"/>
        <v>774.99</v>
      </c>
      <c r="BN6" s="35">
        <f t="shared" si="7"/>
        <v>799.41</v>
      </c>
      <c r="BO6" s="35">
        <f t="shared" si="7"/>
        <v>820.36</v>
      </c>
      <c r="BP6" s="34" t="str">
        <f>IF(BP7="","",IF(BP7="-","【-】","【"&amp;SUBSTITUTE(TEXT(BP7,"#,##0.00"),"-","△")&amp;"】"))</f>
        <v>【682.78】</v>
      </c>
      <c r="BQ6" s="35">
        <f>IF(BQ7="",NA(),BQ7)</f>
        <v>80.5</v>
      </c>
      <c r="BR6" s="35">
        <f t="shared" ref="BR6:BZ6" si="8">IF(BR7="",NA(),BR7)</f>
        <v>79.19</v>
      </c>
      <c r="BS6" s="35">
        <f t="shared" si="8"/>
        <v>83.98</v>
      </c>
      <c r="BT6" s="35">
        <f t="shared" si="8"/>
        <v>84.09</v>
      </c>
      <c r="BU6" s="35">
        <f t="shared" si="8"/>
        <v>86.08</v>
      </c>
      <c r="BV6" s="35">
        <f t="shared" si="8"/>
        <v>93.13</v>
      </c>
      <c r="BW6" s="35">
        <f t="shared" si="8"/>
        <v>94.38</v>
      </c>
      <c r="BX6" s="35">
        <f t="shared" si="8"/>
        <v>96.57</v>
      </c>
      <c r="BY6" s="35">
        <f t="shared" si="8"/>
        <v>96.54</v>
      </c>
      <c r="BZ6" s="35">
        <f t="shared" si="8"/>
        <v>95.4</v>
      </c>
      <c r="CA6" s="34" t="str">
        <f>IF(CA7="","",IF(CA7="-","【-】","【"&amp;SUBSTITUTE(TEXT(CA7,"#,##0.00"),"-","△")&amp;"】"))</f>
        <v>【100.91】</v>
      </c>
      <c r="CB6" s="35">
        <f>IF(CB7="",NA(),CB7)</f>
        <v>150.59</v>
      </c>
      <c r="CC6" s="35">
        <f t="shared" ref="CC6:CK6" si="9">IF(CC7="",NA(),CC7)</f>
        <v>152.30000000000001</v>
      </c>
      <c r="CD6" s="35">
        <f t="shared" si="9"/>
        <v>144.02000000000001</v>
      </c>
      <c r="CE6" s="35">
        <f t="shared" si="9"/>
        <v>144.18</v>
      </c>
      <c r="CF6" s="35">
        <f t="shared" si="9"/>
        <v>140.82</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97.31</v>
      </c>
      <c r="CN6" s="35">
        <f t="shared" ref="CN6:CV6" si="10">IF(CN7="",NA(),CN7)</f>
        <v>97.31</v>
      </c>
      <c r="CO6" s="35">
        <f t="shared" si="10"/>
        <v>91.53</v>
      </c>
      <c r="CP6" s="35">
        <f t="shared" si="10"/>
        <v>91.44</v>
      </c>
      <c r="CQ6" s="35" t="str">
        <f t="shared" si="10"/>
        <v>-</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98.36</v>
      </c>
      <c r="CY6" s="35">
        <f t="shared" ref="CY6:DG6" si="11">IF(CY7="",NA(),CY7)</f>
        <v>98.5</v>
      </c>
      <c r="CZ6" s="35">
        <f t="shared" si="11"/>
        <v>98.6</v>
      </c>
      <c r="DA6" s="35">
        <f t="shared" si="11"/>
        <v>98.94</v>
      </c>
      <c r="DB6" s="35">
        <f t="shared" si="11"/>
        <v>98.9</v>
      </c>
      <c r="DC6" s="35">
        <f t="shared" si="11"/>
        <v>91.11</v>
      </c>
      <c r="DD6" s="35">
        <f t="shared" si="11"/>
        <v>91.44</v>
      </c>
      <c r="DE6" s="35">
        <f t="shared" si="11"/>
        <v>91.76</v>
      </c>
      <c r="DF6" s="35">
        <f t="shared" si="11"/>
        <v>92.3</v>
      </c>
      <c r="DG6" s="35">
        <f t="shared" si="11"/>
        <v>92.55</v>
      </c>
      <c r="DH6" s="34" t="str">
        <f>IF(DH7="","",IF(DH7="-","【-】","【"&amp;SUBSTITUTE(TEXT(DH7,"#,##0.00"),"-","△")&amp;"】"))</f>
        <v>【95.20】</v>
      </c>
      <c r="DI6" s="35">
        <f>IF(DI7="",NA(),DI7)</f>
        <v>32.89</v>
      </c>
      <c r="DJ6" s="35">
        <f t="shared" ref="DJ6:DR6" si="12">IF(DJ7="",NA(),DJ7)</f>
        <v>34.020000000000003</v>
      </c>
      <c r="DK6" s="35">
        <f t="shared" si="12"/>
        <v>35.54</v>
      </c>
      <c r="DL6" s="35">
        <f t="shared" si="12"/>
        <v>37.15</v>
      </c>
      <c r="DM6" s="35">
        <f t="shared" si="12"/>
        <v>38.32</v>
      </c>
      <c r="DN6" s="35">
        <f t="shared" si="12"/>
        <v>25.52</v>
      </c>
      <c r="DO6" s="35">
        <f t="shared" si="12"/>
        <v>25.89</v>
      </c>
      <c r="DP6" s="35">
        <f t="shared" si="12"/>
        <v>26.63</v>
      </c>
      <c r="DQ6" s="35">
        <f t="shared" si="12"/>
        <v>25.61</v>
      </c>
      <c r="DR6" s="35">
        <f t="shared" si="12"/>
        <v>26.13</v>
      </c>
      <c r="DS6" s="34" t="str">
        <f>IF(DS7="","",IF(DS7="-","【-】","【"&amp;SUBSTITUTE(TEXT(DS7,"#,##0.00"),"-","△")&amp;"】"))</f>
        <v>【38.60】</v>
      </c>
      <c r="DT6" s="34">
        <f>IF(DT7="",NA(),DT7)</f>
        <v>0</v>
      </c>
      <c r="DU6" s="34">
        <f t="shared" ref="DU6:EC6" si="13">IF(DU7="",NA(),DU7)</f>
        <v>0</v>
      </c>
      <c r="DV6" s="34">
        <f t="shared" si="13"/>
        <v>0</v>
      </c>
      <c r="DW6" s="34">
        <f t="shared" si="13"/>
        <v>0</v>
      </c>
      <c r="DX6" s="34">
        <f t="shared" si="13"/>
        <v>0</v>
      </c>
      <c r="DY6" s="35">
        <f t="shared" si="13"/>
        <v>0.76</v>
      </c>
      <c r="DZ6" s="35">
        <f t="shared" si="13"/>
        <v>0.71</v>
      </c>
      <c r="EA6" s="35">
        <f t="shared" si="13"/>
        <v>0.95</v>
      </c>
      <c r="EB6" s="35">
        <f t="shared" si="13"/>
        <v>1.07</v>
      </c>
      <c r="EC6" s="35">
        <f t="shared" si="13"/>
        <v>1.03</v>
      </c>
      <c r="ED6" s="34" t="str">
        <f>IF(ED7="","",IF(ED7="-","【-】","【"&amp;SUBSTITUTE(TEXT(ED7,"#,##0.00"),"-","△")&amp;"】"))</f>
        <v>【5.64】</v>
      </c>
      <c r="EE6" s="35">
        <f>IF(EE7="",NA(),EE7)</f>
        <v>0.04</v>
      </c>
      <c r="EF6" s="35">
        <f t="shared" ref="EF6:EN6" si="14">IF(EF7="",NA(),EF7)</f>
        <v>0.04</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8" s="36" customFormat="1" x14ac:dyDescent="0.15">
      <c r="A7" s="28"/>
      <c r="B7" s="37">
        <v>2018</v>
      </c>
      <c r="C7" s="37">
        <v>252085</v>
      </c>
      <c r="D7" s="37">
        <v>46</v>
      </c>
      <c r="E7" s="37">
        <v>17</v>
      </c>
      <c r="F7" s="37">
        <v>1</v>
      </c>
      <c r="G7" s="37">
        <v>0</v>
      </c>
      <c r="H7" s="37" t="s">
        <v>96</v>
      </c>
      <c r="I7" s="37" t="s">
        <v>97</v>
      </c>
      <c r="J7" s="37" t="s">
        <v>98</v>
      </c>
      <c r="K7" s="37" t="s">
        <v>99</v>
      </c>
      <c r="L7" s="37" t="s">
        <v>100</v>
      </c>
      <c r="M7" s="37" t="s">
        <v>101</v>
      </c>
      <c r="N7" s="38" t="s">
        <v>102</v>
      </c>
      <c r="O7" s="38">
        <v>38.44</v>
      </c>
      <c r="P7" s="38">
        <v>99.1</v>
      </c>
      <c r="Q7" s="38">
        <v>85.32</v>
      </c>
      <c r="R7" s="38">
        <v>2470</v>
      </c>
      <c r="S7" s="38">
        <v>69533</v>
      </c>
      <c r="T7" s="38">
        <v>52.69</v>
      </c>
      <c r="U7" s="38">
        <v>1319.66</v>
      </c>
      <c r="V7" s="38">
        <v>68934</v>
      </c>
      <c r="W7" s="38">
        <v>16.690000000000001</v>
      </c>
      <c r="X7" s="38">
        <v>4130.26</v>
      </c>
      <c r="Y7" s="38">
        <v>103.85</v>
      </c>
      <c r="Z7" s="38">
        <v>104.52</v>
      </c>
      <c r="AA7" s="38">
        <v>102.23</v>
      </c>
      <c r="AB7" s="38">
        <v>106.79</v>
      </c>
      <c r="AC7" s="38">
        <v>106.66</v>
      </c>
      <c r="AD7" s="38">
        <v>108.77</v>
      </c>
      <c r="AE7" s="38">
        <v>109.48</v>
      </c>
      <c r="AF7" s="38">
        <v>109.27</v>
      </c>
      <c r="AG7" s="38">
        <v>108.03</v>
      </c>
      <c r="AH7" s="38">
        <v>106.9</v>
      </c>
      <c r="AI7" s="38">
        <v>108.69</v>
      </c>
      <c r="AJ7" s="38">
        <v>0</v>
      </c>
      <c r="AK7" s="38">
        <v>0</v>
      </c>
      <c r="AL7" s="38">
        <v>0</v>
      </c>
      <c r="AM7" s="38">
        <v>0</v>
      </c>
      <c r="AN7" s="38">
        <v>0</v>
      </c>
      <c r="AO7" s="38">
        <v>21.47</v>
      </c>
      <c r="AP7" s="38">
        <v>16.34</v>
      </c>
      <c r="AQ7" s="38">
        <v>15.65</v>
      </c>
      <c r="AR7" s="38">
        <v>13.55</v>
      </c>
      <c r="AS7" s="38">
        <v>9.06</v>
      </c>
      <c r="AT7" s="38">
        <v>3.28</v>
      </c>
      <c r="AU7" s="38">
        <v>35</v>
      </c>
      <c r="AV7" s="38">
        <v>34.409999999999997</v>
      </c>
      <c r="AW7" s="38">
        <v>36.93</v>
      </c>
      <c r="AX7" s="38">
        <v>76.91</v>
      </c>
      <c r="AY7" s="38">
        <v>78.91</v>
      </c>
      <c r="AZ7" s="38">
        <v>79.239999999999995</v>
      </c>
      <c r="BA7" s="38">
        <v>78.930000000000007</v>
      </c>
      <c r="BB7" s="38">
        <v>77.94</v>
      </c>
      <c r="BC7" s="38">
        <v>78.45</v>
      </c>
      <c r="BD7" s="38">
        <v>76.31</v>
      </c>
      <c r="BE7" s="38">
        <v>69.489999999999995</v>
      </c>
      <c r="BF7" s="38">
        <v>1403.29</v>
      </c>
      <c r="BG7" s="38">
        <v>1347.89</v>
      </c>
      <c r="BH7" s="38">
        <v>1251.49</v>
      </c>
      <c r="BI7" s="38">
        <v>1254.1500000000001</v>
      </c>
      <c r="BJ7" s="38">
        <v>1199.3399999999999</v>
      </c>
      <c r="BK7" s="38">
        <v>854.16</v>
      </c>
      <c r="BL7" s="38">
        <v>848.31</v>
      </c>
      <c r="BM7" s="38">
        <v>774.99</v>
      </c>
      <c r="BN7" s="38">
        <v>799.41</v>
      </c>
      <c r="BO7" s="38">
        <v>820.36</v>
      </c>
      <c r="BP7" s="38">
        <v>682.78</v>
      </c>
      <c r="BQ7" s="38">
        <v>80.5</v>
      </c>
      <c r="BR7" s="38">
        <v>79.19</v>
      </c>
      <c r="BS7" s="38">
        <v>83.98</v>
      </c>
      <c r="BT7" s="38">
        <v>84.09</v>
      </c>
      <c r="BU7" s="38">
        <v>86.08</v>
      </c>
      <c r="BV7" s="38">
        <v>93.13</v>
      </c>
      <c r="BW7" s="38">
        <v>94.38</v>
      </c>
      <c r="BX7" s="38">
        <v>96.57</v>
      </c>
      <c r="BY7" s="38">
        <v>96.54</v>
      </c>
      <c r="BZ7" s="38">
        <v>95.4</v>
      </c>
      <c r="CA7" s="38">
        <v>100.91</v>
      </c>
      <c r="CB7" s="38">
        <v>150.59</v>
      </c>
      <c r="CC7" s="38">
        <v>152.30000000000001</v>
      </c>
      <c r="CD7" s="38">
        <v>144.02000000000001</v>
      </c>
      <c r="CE7" s="38">
        <v>144.18</v>
      </c>
      <c r="CF7" s="38">
        <v>140.82</v>
      </c>
      <c r="CG7" s="38">
        <v>167.97</v>
      </c>
      <c r="CH7" s="38">
        <v>165.45</v>
      </c>
      <c r="CI7" s="38">
        <v>161.54</v>
      </c>
      <c r="CJ7" s="38">
        <v>162.81</v>
      </c>
      <c r="CK7" s="38">
        <v>163.19999999999999</v>
      </c>
      <c r="CL7" s="38">
        <v>136.86000000000001</v>
      </c>
      <c r="CM7" s="38">
        <v>97.31</v>
      </c>
      <c r="CN7" s="38">
        <v>97.31</v>
      </c>
      <c r="CO7" s="38">
        <v>91.53</v>
      </c>
      <c r="CP7" s="38">
        <v>91.44</v>
      </c>
      <c r="CQ7" s="38" t="s">
        <v>102</v>
      </c>
      <c r="CR7" s="38">
        <v>64.87</v>
      </c>
      <c r="CS7" s="38">
        <v>65.62</v>
      </c>
      <c r="CT7" s="38">
        <v>64.67</v>
      </c>
      <c r="CU7" s="38">
        <v>64.959999999999994</v>
      </c>
      <c r="CV7" s="38">
        <v>65.040000000000006</v>
      </c>
      <c r="CW7" s="38">
        <v>58.98</v>
      </c>
      <c r="CX7" s="38">
        <v>98.36</v>
      </c>
      <c r="CY7" s="38">
        <v>98.5</v>
      </c>
      <c r="CZ7" s="38">
        <v>98.6</v>
      </c>
      <c r="DA7" s="38">
        <v>98.94</v>
      </c>
      <c r="DB7" s="38">
        <v>98.9</v>
      </c>
      <c r="DC7" s="38">
        <v>91.11</v>
      </c>
      <c r="DD7" s="38">
        <v>91.44</v>
      </c>
      <c r="DE7" s="38">
        <v>91.76</v>
      </c>
      <c r="DF7" s="38">
        <v>92.3</v>
      </c>
      <c r="DG7" s="38">
        <v>92.55</v>
      </c>
      <c r="DH7" s="38">
        <v>95.2</v>
      </c>
      <c r="DI7" s="38">
        <v>32.89</v>
      </c>
      <c r="DJ7" s="38">
        <v>34.020000000000003</v>
      </c>
      <c r="DK7" s="38">
        <v>35.54</v>
      </c>
      <c r="DL7" s="38">
        <v>37.15</v>
      </c>
      <c r="DM7" s="38">
        <v>38.32</v>
      </c>
      <c r="DN7" s="38">
        <v>25.52</v>
      </c>
      <c r="DO7" s="38">
        <v>25.89</v>
      </c>
      <c r="DP7" s="38">
        <v>26.63</v>
      </c>
      <c r="DQ7" s="38">
        <v>25.61</v>
      </c>
      <c r="DR7" s="38">
        <v>26.13</v>
      </c>
      <c r="DS7" s="38">
        <v>38.6</v>
      </c>
      <c r="DT7" s="38">
        <v>0</v>
      </c>
      <c r="DU7" s="38">
        <v>0</v>
      </c>
      <c r="DV7" s="38">
        <v>0</v>
      </c>
      <c r="DW7" s="38">
        <v>0</v>
      </c>
      <c r="DX7" s="38">
        <v>0</v>
      </c>
      <c r="DY7" s="38">
        <v>0.76</v>
      </c>
      <c r="DZ7" s="38">
        <v>0.71</v>
      </c>
      <c r="EA7" s="38">
        <v>0.95</v>
      </c>
      <c r="EB7" s="38">
        <v>1.07</v>
      </c>
      <c r="EC7" s="38">
        <v>1.03</v>
      </c>
      <c r="ED7" s="38">
        <v>5.64</v>
      </c>
      <c r="EE7" s="38">
        <v>0.04</v>
      </c>
      <c r="EF7" s="38">
        <v>0.04</v>
      </c>
      <c r="EG7" s="38">
        <v>0</v>
      </c>
      <c r="EH7" s="38">
        <v>0</v>
      </c>
      <c r="EI7" s="38">
        <v>0</v>
      </c>
      <c r="EJ7" s="38">
        <v>0.1</v>
      </c>
      <c r="EK7" s="38">
        <v>0.27</v>
      </c>
      <c r="EL7" s="38">
        <v>0.17</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2020-02-04T02:44:06Z</cp:lastPrinted>
  <dcterms:created xsi:type="dcterms:W3CDTF">2019-12-05T04:45:08Z</dcterms:created>
  <dcterms:modified xsi:type="dcterms:W3CDTF">2020-02-04T02:44:07Z</dcterms:modified>
  <cp:category/>
</cp:coreProperties>
</file>