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RITTOIT.017\Desktop\"/>
    </mc:Choice>
  </mc:AlternateContent>
  <workbookProtection workbookAlgorithmName="SHA-512" workbookHashValue="R5JPwjpRgrnjOCRtRUOWeki8DnIl53aRNP03g6tAOgJnWWt1IYUR0VP7m4VErOhU5fkoCoi/FtTDupzphNar6g==" workbookSaltValue="RZjZKivDEXR/EpJ9AsWyGw==" workbookSpinCount="100000" lockStructure="1"/>
  <bookViews>
    <workbookView xWindow="0" yWindow="0" windowWidth="15345" windowHeight="67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B10" i="4"/>
  <c r="AT8" i="4"/>
  <c r="W8" i="4"/>
  <c r="P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<sst xmlns="http://schemas.openxmlformats.org/spreadsheetml/2006/main" count="233" uniqueCount="118">
  <si>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</si>
  <si>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</si>
  <si>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</si>
  <si>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</si>
  <si>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</si>
  <si>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</si>
  <si>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</si>
  <si>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</si>
  <si>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</si>
  <si>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</si>
  <si>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</si>
  <si>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</si>
  <si>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</si>
  <si>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</si>
  <si>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</si>
  <si>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</si>
  <si>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</si>
  <si>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</si>
  <si>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</si>
  <si>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</si>
  <si>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</si>
  <si>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</si>
  <si>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</si>
  <si>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</si>
  <si>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</si>
  <si>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</si>
  <si>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</si>
  <si>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</si>
  <si>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</si>
  <si>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</si>
  <si>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</si>
  <si>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</si>
  <si>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</si>
  <si>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</si>
  <si>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</si>
  <si>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</si>
  <si>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</si>
  <si>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</si>
  <si>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</si>
  <si>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</si>
  <si>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</si>
  <si>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</si>
  <si>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</si>
  <si>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</si>
  <si>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</si>
  <si>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</si>
  <si>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</si>
  <si>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</si>
  <si>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</si>
  <si>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</si>
  <si>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</si>
  <si>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</si>
  <si>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</si>
  <si>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</si>
  <si>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</si>
  <si>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</si>
  <si>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</si>
  <si>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</si>
  <si>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</si>
  <si>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</si>
  <si>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</si>
  <si>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</si>
  <si>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</si>
  <si>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</si>
  <si>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</si>
  <si>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</si>
  <si>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</si>
  <si>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</si>
  <si>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</si>
  <si>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</si>
  <si>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</si>
  <si>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</si>
  <si>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</si>
  <si>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</si>
  <si>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</si>
  <si>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</si>
  <si>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</si>
  <si>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</si>
  <si>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</si>
  <si>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</si>
  <si>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</si>
  <si>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</si>
  <si>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</si>
  <si>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</si>
  <si>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</si>
  <si>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</si>
  <si>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</si>
  <si>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</si>
  <si>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</si>
  <si>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</si>
  <si>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</si>
  <si>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</si>
  <si>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</si>
  <si>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</si>
  <si>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</si>
  <si>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</si>
  <si>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</si>
  <si>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</si>
  <si>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</si>
  <si>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</si>
  <si>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</si>
  <si>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</si>
  <si>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</si>
  <si>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</si>
  <si>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</si>
  <si>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</si>
  <si>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</si>
  <si>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</si>
  <si>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</si>
  <si>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</si>
  <si>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</si>
  <si>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</si>
  <si>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</si>
  <si>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</si>
  <si>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</si>
  <si>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今後、集中した老朽化に伴う更新需要の増加が見込まれることからストックマネジメントに基づく計画的な施設更新を行う必要がある。</t>
    <rPh sb="12" eb="13">
      <t>リツ</t>
    </rPh>
    <rPh sb="15" eb="18">
      <t>ゲスイドウ</t>
    </rPh>
    <rPh sb="18" eb="20">
      <t>ジギョウ</t>
    </rPh>
    <rPh sb="21" eb="23">
      <t>ソウキ</t>
    </rPh>
    <rPh sb="23" eb="25">
      <t>チャクシュ</t>
    </rPh>
    <rPh sb="26" eb="28">
      <t>ジンソク</t>
    </rPh>
    <rPh sb="30" eb="33">
      <t>シュウチュウテキ</t>
    </rPh>
    <rPh sb="34" eb="36">
      <t>シセツ</t>
    </rPh>
    <rPh sb="36" eb="38">
      <t>セイビ</t>
    </rPh>
    <phoneticPr fontId="4"/>
  </si>
  <si>
    <t>水洗化人口及び世帯数の継続的な増並びに大口顧客の増に伴い使用料収入は堅調に推移しており、これが経常収支比率や経費回収率、汚水処理原価など経営健全化指標の改善につながっている。また、平成元年度から平成15年度を中心とした集中的整備にかかる企業債償還のピーク期にあるものの、順次、償還終了を迎えつつあり、今後、企業債残高は減少を続けると見込まれる。全体として改善傾向にあるものの、元利償還金が大きな負担であることは変わらず、また、経費回収率も100％を下回っていることから他会計からの繰入金への依存により経営が成り立っている。今後、資産の老朽化に伴う更新需要の増加が予測されることから、経営戦略やストックマネジメントに基づく計画的な取り組みなど、安定的な運営を維持するための取り組みがさらに重要視される。</t>
    <rPh sb="0" eb="3">
      <t>スイセンカ</t>
    </rPh>
    <rPh sb="3" eb="5">
      <t>ジンコウ</t>
    </rPh>
    <rPh sb="5" eb="6">
      <t>オヨ</t>
    </rPh>
    <rPh sb="7" eb="10">
      <t>セタイスウ</t>
    </rPh>
    <rPh sb="11" eb="14">
      <t>ケイゾクテキ</t>
    </rPh>
    <rPh sb="15" eb="16">
      <t>ゾウ</t>
    </rPh>
    <rPh sb="16" eb="17">
      <t>ナラ</t>
    </rPh>
    <rPh sb="19" eb="21">
      <t>オオグチ</t>
    </rPh>
    <rPh sb="21" eb="23">
      <t>コキャク</t>
    </rPh>
    <rPh sb="24" eb="25">
      <t>ゾウ</t>
    </rPh>
    <rPh sb="26" eb="27">
      <t>トモナ</t>
    </rPh>
    <rPh sb="28" eb="31">
      <t>シヨウリョウ</t>
    </rPh>
    <rPh sb="31" eb="33">
      <t>シュウニュウ</t>
    </rPh>
    <rPh sb="34" eb="36">
      <t>ケンチョウ</t>
    </rPh>
    <rPh sb="37" eb="39">
      <t>スイイ</t>
    </rPh>
    <rPh sb="47" eb="49">
      <t>ケイジョウ</t>
    </rPh>
    <rPh sb="49" eb="51">
      <t>シュウシ</t>
    </rPh>
    <rPh sb="51" eb="53">
      <t>ヒリツ</t>
    </rPh>
    <rPh sb="54" eb="56">
      <t>ケイヒ</t>
    </rPh>
    <rPh sb="56" eb="58">
      <t>カイシュウ</t>
    </rPh>
    <rPh sb="58" eb="59">
      <t>リツ</t>
    </rPh>
    <rPh sb="60" eb="62">
      <t>オスイ</t>
    </rPh>
    <rPh sb="62" eb="64">
      <t>ショリ</t>
    </rPh>
    <rPh sb="64" eb="66">
      <t>ゲンカ</t>
    </rPh>
    <rPh sb="68" eb="70">
      <t>ケイエイ</t>
    </rPh>
    <rPh sb="70" eb="73">
      <t>ケンゼンカ</t>
    </rPh>
    <rPh sb="73" eb="75">
      <t>シヒョウ</t>
    </rPh>
    <rPh sb="76" eb="78">
      <t>カイゼン</t>
    </rPh>
    <rPh sb="90" eb="92">
      <t>ヘイセイ</t>
    </rPh>
    <rPh sb="92" eb="94">
      <t>ガンネン</t>
    </rPh>
    <rPh sb="94" eb="95">
      <t>ド</t>
    </rPh>
    <rPh sb="97" eb="99">
      <t>ヘイセイ</t>
    </rPh>
    <rPh sb="101" eb="103">
      <t>ネンド</t>
    </rPh>
    <rPh sb="104" eb="106">
      <t>チュウシン</t>
    </rPh>
    <rPh sb="109" eb="112">
      <t>シュウチュウテキ</t>
    </rPh>
    <rPh sb="112" eb="114">
      <t>セイビ</t>
    </rPh>
    <rPh sb="118" eb="120">
      <t>キギョウ</t>
    </rPh>
    <rPh sb="120" eb="121">
      <t>サイ</t>
    </rPh>
    <rPh sb="121" eb="123">
      <t>ショウカン</t>
    </rPh>
    <rPh sb="127" eb="128">
      <t>キ</t>
    </rPh>
    <rPh sb="135" eb="137">
      <t>ジュンジ</t>
    </rPh>
    <rPh sb="138" eb="140">
      <t>ショウカン</t>
    </rPh>
    <rPh sb="140" eb="142">
      <t>シュウリョウ</t>
    </rPh>
    <rPh sb="143" eb="144">
      <t>ムカ</t>
    </rPh>
    <rPh sb="150" eb="152">
      <t>コンゴ</t>
    </rPh>
    <rPh sb="153" eb="155">
      <t>キギョウ</t>
    </rPh>
    <rPh sb="155" eb="156">
      <t>サイ</t>
    </rPh>
    <rPh sb="156" eb="158">
      <t>ザンダカ</t>
    </rPh>
    <rPh sb="159" eb="161">
      <t>ゲンショウ</t>
    </rPh>
    <rPh sb="162" eb="163">
      <t>ツヅ</t>
    </rPh>
    <rPh sb="166" eb="168">
      <t>ミコミ</t>
    </rPh>
    <rPh sb="172" eb="174">
      <t>ゼンタイ</t>
    </rPh>
    <rPh sb="177" eb="179">
      <t>カイゼン</t>
    </rPh>
    <rPh sb="179" eb="181">
      <t>ケイコウ</t>
    </rPh>
    <rPh sb="188" eb="190">
      <t>ガンリ</t>
    </rPh>
    <rPh sb="190" eb="192">
      <t>ショウカン</t>
    </rPh>
    <rPh sb="192" eb="193">
      <t>キン</t>
    </rPh>
    <rPh sb="194" eb="195">
      <t>オオ</t>
    </rPh>
    <rPh sb="197" eb="199">
      <t>フタン</t>
    </rPh>
    <rPh sb="205" eb="206">
      <t>カ</t>
    </rPh>
    <rPh sb="213" eb="215">
      <t>ケイヒ</t>
    </rPh>
    <rPh sb="215" eb="217">
      <t>カイシュウ</t>
    </rPh>
    <rPh sb="217" eb="218">
      <t>リツ</t>
    </rPh>
    <rPh sb="224" eb="226">
      <t>シタマワ</t>
    </rPh>
    <rPh sb="234" eb="235">
      <t>タ</t>
    </rPh>
    <rPh sb="235" eb="237">
      <t>カイケイ</t>
    </rPh>
    <rPh sb="240" eb="242">
      <t>クリイレ</t>
    </rPh>
    <rPh sb="242" eb="243">
      <t>キン</t>
    </rPh>
    <rPh sb="245" eb="247">
      <t>イゾン</t>
    </rPh>
    <rPh sb="250" eb="252">
      <t>ケイエイ</t>
    </rPh>
    <rPh sb="253" eb="254">
      <t>ナ</t>
    </rPh>
    <rPh sb="255" eb="256">
      <t>タ</t>
    </rPh>
    <rPh sb="261" eb="263">
      <t>コンゴ</t>
    </rPh>
    <rPh sb="264" eb="266">
      <t>シサン</t>
    </rPh>
    <rPh sb="267" eb="270">
      <t>ロウキュウカ</t>
    </rPh>
    <rPh sb="271" eb="272">
      <t>トモナ</t>
    </rPh>
    <rPh sb="273" eb="275">
      <t>コウシン</t>
    </rPh>
    <rPh sb="275" eb="277">
      <t>ジュヨウ</t>
    </rPh>
    <rPh sb="278" eb="280">
      <t>ゾウカ</t>
    </rPh>
    <rPh sb="281" eb="283">
      <t>ヨソク</t>
    </rPh>
    <rPh sb="291" eb="293">
      <t>ケイエイ</t>
    </rPh>
    <rPh sb="293" eb="295">
      <t>センリャク</t>
    </rPh>
    <rPh sb="307" eb="308">
      <t>モト</t>
    </rPh>
    <rPh sb="310" eb="313">
      <t>ケイカクテキ</t>
    </rPh>
    <rPh sb="314" eb="315">
      <t>ト</t>
    </rPh>
    <rPh sb="316" eb="317">
      <t>ク</t>
    </rPh>
    <phoneticPr fontId="4"/>
  </si>
  <si>
    <t>①経常収支比率は100％を超え、単年度黒字を維持しており、②累積欠損金も発生していなが、⑤経費回収率は100％を下回り、依然として不足分を他会計からの繰入金等により賄っている。しかしながら、使用料収入が受益者の伸びに従い年次的に増加していることから、数値改善につながっている。③本市の初期整備は平成元年度から平成15年度までに集中的に行われ、これに係る企業債償還のピーク期にあることから、流動比率は100％を下回っている。引き続き資本費平準化債の活用や他会計からの繰入金等による財源確保の必要があり、厳しい資金状況が続くと見込まれる。④99.1％という高い普及率を誇る一方で企業債残高対事業規模比率は類似団体平均を大きく上回っているが、集中的整備に係る償還の順次終了により当該比率は緩やかに改善している。この傾向は、今後も続くものと見込まれる。⑥汚水処理原価は、類似団体平均値を十分に下回っており、引き続き効率的な汚水処理運営に努める必要がある。⑦流域下水道接続のため、当該値は対象外。⑧水洗化率は類似団体平均値より高い水準にある。引き続き水洗化促進に向け普及啓発に努める。</t>
    <rPh sb="1" eb="3">
      <t>ケイジョウ</t>
    </rPh>
    <rPh sb="3" eb="5">
      <t>シュウシ</t>
    </rPh>
    <rPh sb="5" eb="7">
      <t>ヒリツ</t>
    </rPh>
    <rPh sb="13" eb="14">
      <t>コ</t>
    </rPh>
    <rPh sb="16" eb="19">
      <t>タンネンド</t>
    </rPh>
    <rPh sb="19" eb="21">
      <t>クロジ</t>
    </rPh>
    <rPh sb="22" eb="24">
      <t>イジ</t>
    </rPh>
    <rPh sb="30" eb="32">
      <t>ルイセキ</t>
    </rPh>
    <rPh sb="32" eb="34">
      <t>ケッソン</t>
    </rPh>
    <rPh sb="34" eb="35">
      <t>キン</t>
    </rPh>
    <rPh sb="36" eb="38">
      <t>ハッセイ</t>
    </rPh>
    <rPh sb="45" eb="47">
      <t>ケイヒ</t>
    </rPh>
    <rPh sb="47" eb="49">
      <t>カイシュウ</t>
    </rPh>
    <rPh sb="49" eb="50">
      <t>リツ</t>
    </rPh>
    <rPh sb="56" eb="58">
      <t>シタマワ</t>
    </rPh>
    <rPh sb="60" eb="62">
      <t>イゼン</t>
    </rPh>
    <rPh sb="65" eb="68">
      <t>フソクブン</t>
    </rPh>
    <rPh sb="69" eb="70">
      <t>タ</t>
    </rPh>
    <rPh sb="70" eb="72">
      <t>カイケイ</t>
    </rPh>
    <rPh sb="75" eb="77">
      <t>クリイレ</t>
    </rPh>
    <rPh sb="77" eb="78">
      <t>キン</t>
    </rPh>
    <rPh sb="78" eb="79">
      <t>トウ</t>
    </rPh>
    <rPh sb="82" eb="83">
      <t>マカナ</t>
    </rPh>
    <rPh sb="95" eb="98">
      <t>シヨウリョウ</t>
    </rPh>
    <rPh sb="98" eb="100">
      <t>シュウニュウ</t>
    </rPh>
    <rPh sb="101" eb="104">
      <t>ジュエキシャ</t>
    </rPh>
    <rPh sb="105" eb="106">
      <t>ノ</t>
    </rPh>
    <rPh sb="108" eb="109">
      <t>シタガ</t>
    </rPh>
    <rPh sb="110" eb="112">
      <t>ネンジ</t>
    </rPh>
    <rPh sb="112" eb="113">
      <t>テキ</t>
    </rPh>
    <rPh sb="114" eb="116">
      <t>ゾウカ</t>
    </rPh>
    <rPh sb="125" eb="127">
      <t>スウチ</t>
    </rPh>
    <rPh sb="127" eb="129">
      <t>カイゼン</t>
    </rPh>
    <rPh sb="139" eb="141">
      <t>ホンシ</t>
    </rPh>
    <rPh sb="142" eb="144">
      <t>ショキ</t>
    </rPh>
    <rPh sb="144" eb="146">
      <t>セイビ</t>
    </rPh>
    <rPh sb="147" eb="149">
      <t>ヘイセイ</t>
    </rPh>
    <rPh sb="149" eb="151">
      <t>ガンネン</t>
    </rPh>
    <rPh sb="151" eb="152">
      <t>ド</t>
    </rPh>
    <rPh sb="154" eb="156">
      <t>ヘイセイ</t>
    </rPh>
    <rPh sb="158" eb="160">
      <t>ネンド</t>
    </rPh>
    <rPh sb="163" eb="166">
      <t>シュウチュウテキ</t>
    </rPh>
    <rPh sb="167" eb="168">
      <t>オコナ</t>
    </rPh>
    <rPh sb="174" eb="175">
      <t>カカ</t>
    </rPh>
    <rPh sb="176" eb="178">
      <t>キギョウ</t>
    </rPh>
    <rPh sb="178" eb="179">
      <t>サイ</t>
    </rPh>
    <rPh sb="179" eb="181">
      <t>ショウカン</t>
    </rPh>
    <rPh sb="185" eb="186">
      <t>キ</t>
    </rPh>
    <rPh sb="194" eb="196">
      <t>リュウドウ</t>
    </rPh>
    <rPh sb="196" eb="198">
      <t>ヒリツ</t>
    </rPh>
    <rPh sb="204" eb="206">
      <t>シタマワ</t>
    </rPh>
    <rPh sb="211" eb="212">
      <t>ヒ</t>
    </rPh>
    <rPh sb="213" eb="214">
      <t>ツヅ</t>
    </rPh>
    <rPh sb="215" eb="217">
      <t>シホン</t>
    </rPh>
    <rPh sb="217" eb="218">
      <t>ヒ</t>
    </rPh>
    <rPh sb="218" eb="221">
      <t>ヘイジュンカ</t>
    </rPh>
    <rPh sb="221" eb="222">
      <t>サイ</t>
    </rPh>
    <rPh sb="223" eb="225">
      <t>カツヨウ</t>
    </rPh>
    <rPh sb="226" eb="227">
      <t>タ</t>
    </rPh>
    <rPh sb="227" eb="229">
      <t>カイケイ</t>
    </rPh>
    <rPh sb="232" eb="234">
      <t>クリイレ</t>
    </rPh>
    <rPh sb="234" eb="235">
      <t>キン</t>
    </rPh>
    <rPh sb="235" eb="236">
      <t>トウ</t>
    </rPh>
    <rPh sb="239" eb="241">
      <t>ザイゲン</t>
    </rPh>
    <rPh sb="241" eb="243">
      <t>カクホ</t>
    </rPh>
    <rPh sb="244" eb="246">
      <t>ヒツヨウ</t>
    </rPh>
    <rPh sb="250" eb="251">
      <t>キビ</t>
    </rPh>
    <rPh sb="253" eb="255">
      <t>シキン</t>
    </rPh>
    <rPh sb="255" eb="257">
      <t>ジョウキョウ</t>
    </rPh>
    <rPh sb="258" eb="259">
      <t>ツヅ</t>
    </rPh>
    <rPh sb="261" eb="263">
      <t>ミコ</t>
    </rPh>
    <rPh sb="318" eb="321">
      <t>シュウチュウテキ</t>
    </rPh>
    <rPh sb="321" eb="323">
      <t>セイビ</t>
    </rPh>
    <rPh sb="324" eb="325">
      <t>カカ</t>
    </rPh>
    <rPh sb="326" eb="328">
      <t>ショウカン</t>
    </rPh>
    <rPh sb="329" eb="331">
      <t>ジュンジ</t>
    </rPh>
    <rPh sb="331" eb="333">
      <t>シュウリョウ</t>
    </rPh>
    <rPh sb="336" eb="338">
      <t>トウガイ</t>
    </rPh>
    <rPh sb="338" eb="340">
      <t>ヒリツ</t>
    </rPh>
    <rPh sb="341" eb="342">
      <t>ユル</t>
    </rPh>
    <rPh sb="345" eb="347">
      <t>カイゼン</t>
    </rPh>
    <rPh sb="354" eb="356">
      <t>ケイコウ</t>
    </rPh>
    <rPh sb="358" eb="360">
      <t>コンゴ</t>
    </rPh>
    <rPh sb="361" eb="362">
      <t>ツヅ</t>
    </rPh>
    <rPh sb="366" eb="368">
      <t>ミコ</t>
    </rPh>
    <rPh sb="373" eb="375">
      <t>オスイ</t>
    </rPh>
    <rPh sb="375" eb="377">
      <t>ショリ</t>
    </rPh>
    <rPh sb="377" eb="379">
      <t>ゲンカ</t>
    </rPh>
    <rPh sb="381" eb="383">
      <t>ルイジ</t>
    </rPh>
    <rPh sb="383" eb="385">
      <t>ダンタイ</t>
    </rPh>
    <rPh sb="385" eb="388">
      <t>ヘイキンチ</t>
    </rPh>
    <rPh sb="389" eb="391">
      <t>ジュウブン</t>
    </rPh>
    <rPh sb="392" eb="394">
      <t>シタマワ</t>
    </rPh>
    <rPh sb="399" eb="400">
      <t>ヒ</t>
    </rPh>
    <rPh sb="401" eb="402">
      <t>ツヅ</t>
    </rPh>
    <rPh sb="403" eb="406">
      <t>コウリツテキ</t>
    </rPh>
    <rPh sb="407" eb="409">
      <t>オスイ</t>
    </rPh>
    <rPh sb="409" eb="411">
      <t>ショリ</t>
    </rPh>
    <rPh sb="411" eb="413">
      <t>ウンエイ</t>
    </rPh>
    <rPh sb="414" eb="415">
      <t>ツト</t>
    </rPh>
    <rPh sb="417" eb="419">
      <t>ヒツヨウ</t>
    </rPh>
    <rPh sb="424" eb="426">
      <t>リュウイキ</t>
    </rPh>
    <rPh sb="426" eb="429">
      <t>ゲスイドウ</t>
    </rPh>
    <rPh sb="429" eb="431">
      <t>セツゾク</t>
    </rPh>
    <rPh sb="435" eb="437">
      <t>トウガイ</t>
    </rPh>
    <rPh sb="437" eb="438">
      <t>アタイ</t>
    </rPh>
    <rPh sb="439" eb="442">
      <t>タイショウガイ</t>
    </rPh>
    <rPh sb="444" eb="447">
      <t>スイセンカ</t>
    </rPh>
    <rPh sb="447" eb="448">
      <t>リツ</t>
    </rPh>
    <rPh sb="449" eb="451">
      <t>ルイジ</t>
    </rPh>
    <rPh sb="451" eb="453">
      <t>ダンタイ</t>
    </rPh>
    <rPh sb="453" eb="456">
      <t>ヘイキンチ</t>
    </rPh>
    <rPh sb="458" eb="459">
      <t>タカ</t>
    </rPh>
    <rPh sb="460" eb="462">
      <t>スイジュン</t>
    </rPh>
    <rPh sb="466" eb="467">
      <t>ヒ</t>
    </rPh>
    <rPh sb="468" eb="469">
      <t>ツヅ</t>
    </rPh>
    <rPh sb="470" eb="473">
      <t>スイセンカ</t>
    </rPh>
    <rPh sb="473" eb="475">
      <t>ソクシン</t>
    </rPh>
    <rPh sb="476" eb="477">
      <t>ム</t>
    </rPh>
    <rPh sb="478" eb="480">
      <t>フキュウ</t>
    </rPh>
    <rPh sb="480" eb="482">
      <t>ケイハツ</t>
    </rPh>
    <rPh sb="483" eb="48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</si>
</sst>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3E-49BB-90D2-A3C1143AA464}"/>
            </c:ext>
          </c:extLst>
        </c:ser>
        <c:dLbls>
          <c:showLegendKey val="0"/>
          <c:showVal val="0"/>
          <c:showCatName val="0"/>
          <c:showSerName val="0"/>
          <c:showPercent val="0"/>
          <c:showBubbleSize val="0"/>
        </c:dLbls>
        <c:gapWidth val="150"/>
        <c:axId val="312468352"/>
        <c:axId val="3124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CF3E-49BB-90D2-A3C1143AA464}"/>
            </c:ext>
          </c:extLst>
        </c:ser>
        <c:dLbls>
          <c:showLegendKey val="0"/>
          <c:showVal val="0"/>
          <c:showCatName val="0"/>
          <c:showSerName val="0"/>
          <c:showPercent val="0"/>
          <c:showBubbleSize val="0"/>
        </c:dLbls>
        <c:marker val="1"/>
        <c:smooth val="0"/>
        <c:axId val="312468352"/>
        <c:axId val="312469920"/>
      </c:lineChart>
      <c:dateAx>
        <c:axId val="312468352"/>
        <c:scaling>
          <c:orientation val="minMax"/>
        </c:scaling>
        <c:delete val="1"/>
        <c:axPos val="b"/>
        <c:numFmt formatCode="&quot;H&quot;yy" sourceLinked="1"/>
        <c:majorTickMark val="none"/>
        <c:minorTickMark val="none"/>
        <c:tickLblPos val="none"/>
        <c:crossAx val="312469920"/>
        <c:crosses val="autoZero"/>
        <c:auto val="1"/>
        <c:lblOffset val="100"/>
        <c:baseTimeUnit val="years"/>
      </c:dateAx>
      <c:valAx>
        <c:axId val="3124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97.31</c:v>
                </c:pt>
                <c:pt idx="1">
                  <c:v>91.53</c:v>
                </c:pt>
                <c:pt idx="2">
                  <c:v>91.44</c:v>
                </c:pt>
                <c:pt idx="3">
                  <c:v>0</c:v>
                </c:pt>
                <c:pt idx="4">
                  <c:v>0</c:v>
                </c:pt>
              </c:numCache>
            </c:numRef>
          </c:val>
          <c:extLst xmlns:c16r2="http://schemas.microsoft.com/office/drawing/2015/06/chart">
            <c:ext xmlns:c16="http://schemas.microsoft.com/office/drawing/2014/chart" uri="{C3380CC4-5D6E-409C-BE32-E72D297353CC}">
              <c16:uniqueId val="{00000000-93E3-4234-AB0D-18054F3DACBD}"/>
            </c:ext>
          </c:extLst>
        </c:ser>
        <c:dLbls>
          <c:showLegendKey val="0"/>
          <c:showVal val="0"/>
          <c:showCatName val="0"/>
          <c:showSerName val="0"/>
          <c:showPercent val="0"/>
          <c:showBubbleSize val="0"/>
        </c:dLbls>
        <c:gapWidth val="150"/>
        <c:axId val="449503392"/>
        <c:axId val="4495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93E3-4234-AB0D-18054F3DACBD}"/>
            </c:ext>
          </c:extLst>
        </c:ser>
        <c:dLbls>
          <c:showLegendKey val="0"/>
          <c:showVal val="0"/>
          <c:showCatName val="0"/>
          <c:showSerName val="0"/>
          <c:showPercent val="0"/>
          <c:showBubbleSize val="0"/>
        </c:dLbls>
        <c:marker val="1"/>
        <c:smooth val="0"/>
        <c:axId val="449503392"/>
        <c:axId val="449501824"/>
      </c:lineChart>
      <c:dateAx>
        <c:axId val="449503392"/>
        <c:scaling>
          <c:orientation val="minMax"/>
        </c:scaling>
        <c:delete val="1"/>
        <c:axPos val="b"/>
        <c:numFmt formatCode="&quot;H&quot;yy" sourceLinked="1"/>
        <c:majorTickMark val="none"/>
        <c:minorTickMark val="none"/>
        <c:tickLblPos val="none"/>
        <c:crossAx val="449501824"/>
        <c:crosses val="autoZero"/>
        <c:auto val="1"/>
        <c:lblOffset val="100"/>
        <c:baseTimeUnit val="years"/>
      </c:dateAx>
      <c:valAx>
        <c:axId val="4495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98.5</c:v>
                </c:pt>
                <c:pt idx="1">
                  <c:v>98.6</c:v>
                </c:pt>
                <c:pt idx="2">
                  <c:v>98.94</c:v>
                </c:pt>
                <c:pt idx="3">
                  <c:v>98.9</c:v>
                </c:pt>
                <c:pt idx="4">
                  <c:v>98.93</c:v>
                </c:pt>
              </c:numCache>
            </c:numRef>
          </c:val>
          <c:extLst xmlns:c16r2="http://schemas.microsoft.com/office/drawing/2015/06/chart">
            <c:ext xmlns:c16="http://schemas.microsoft.com/office/drawing/2014/chart" uri="{C3380CC4-5D6E-409C-BE32-E72D297353CC}">
              <c16:uniqueId val="{00000000-F214-4398-928B-AD2A53F6B6EC}"/>
            </c:ext>
          </c:extLst>
        </c:ser>
        <c:dLbls>
          <c:showLegendKey val="0"/>
          <c:showVal val="0"/>
          <c:showCatName val="0"/>
          <c:showSerName val="0"/>
          <c:showPercent val="0"/>
          <c:showBubbleSize val="0"/>
        </c:dLbls>
        <c:gapWidth val="150"/>
        <c:axId val="449153040"/>
        <c:axId val="44915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F214-4398-928B-AD2A53F6B6EC}"/>
            </c:ext>
          </c:extLst>
        </c:ser>
        <c:dLbls>
          <c:showLegendKey val="0"/>
          <c:showVal val="0"/>
          <c:showCatName val="0"/>
          <c:showSerName val="0"/>
          <c:showPercent val="0"/>
          <c:showBubbleSize val="0"/>
        </c:dLbls>
        <c:marker val="1"/>
        <c:smooth val="0"/>
        <c:axId val="449153040"/>
        <c:axId val="449150296"/>
      </c:lineChart>
      <c:dateAx>
        <c:axId val="449153040"/>
        <c:scaling>
          <c:orientation val="minMax"/>
        </c:scaling>
        <c:delete val="1"/>
        <c:axPos val="b"/>
        <c:numFmt formatCode="&quot;H&quot;yy" sourceLinked="1"/>
        <c:majorTickMark val="none"/>
        <c:minorTickMark val="none"/>
        <c:tickLblPos val="none"/>
        <c:crossAx val="449150296"/>
        <c:crosses val="autoZero"/>
        <c:auto val="1"/>
        <c:lblOffset val="100"/>
        <c:baseTimeUnit val="years"/>
      </c:dateAx>
      <c:valAx>
        <c:axId val="44915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5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104.52</c:v>
                </c:pt>
                <c:pt idx="1">
                  <c:v>102.23</c:v>
                </c:pt>
                <c:pt idx="2">
                  <c:v>106.79</c:v>
                </c:pt>
                <c:pt idx="3">
                  <c:v>106.66</c:v>
                </c:pt>
                <c:pt idx="4">
                  <c:v>107.18</c:v>
                </c:pt>
              </c:numCache>
            </c:numRef>
          </c:val>
          <c:extLst xmlns:c16r2="http://schemas.microsoft.com/office/drawing/2015/06/chart">
            <c:ext xmlns:c16="http://schemas.microsoft.com/office/drawing/2014/chart" uri="{C3380CC4-5D6E-409C-BE32-E72D297353CC}">
              <c16:uniqueId val="{00000000-58D4-4BFB-86B0-E78821C50A01}"/>
            </c:ext>
          </c:extLst>
        </c:ser>
        <c:dLbls>
          <c:showLegendKey val="0"/>
          <c:showVal val="0"/>
          <c:showCatName val="0"/>
          <c:showSerName val="0"/>
          <c:showPercent val="0"/>
          <c:showBubbleSize val="0"/>
        </c:dLbls>
        <c:gapWidth val="150"/>
        <c:axId val="310434256"/>
        <c:axId val="4491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58D4-4BFB-86B0-E78821C50A01}"/>
            </c:ext>
          </c:extLst>
        </c:ser>
        <c:dLbls>
          <c:showLegendKey val="0"/>
          <c:showVal val="0"/>
          <c:showCatName val="0"/>
          <c:showSerName val="0"/>
          <c:showPercent val="0"/>
          <c:showBubbleSize val="0"/>
        </c:dLbls>
        <c:marker val="1"/>
        <c:smooth val="0"/>
        <c:axId val="310434256"/>
        <c:axId val="449150688"/>
      </c:lineChart>
      <c:dateAx>
        <c:axId val="310434256"/>
        <c:scaling>
          <c:orientation val="minMax"/>
        </c:scaling>
        <c:delete val="1"/>
        <c:axPos val="b"/>
        <c:numFmt formatCode="&quot;H&quot;yy" sourceLinked="1"/>
        <c:majorTickMark val="none"/>
        <c:minorTickMark val="none"/>
        <c:tickLblPos val="none"/>
        <c:crossAx val="449150688"/>
        <c:crosses val="autoZero"/>
        <c:auto val="1"/>
        <c:lblOffset val="100"/>
        <c:baseTimeUnit val="years"/>
      </c:dateAx>
      <c:valAx>
        <c:axId val="4491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3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34.020000000000003</c:v>
                </c:pt>
                <c:pt idx="1">
                  <c:v>35.54</c:v>
                </c:pt>
                <c:pt idx="2">
                  <c:v>37.15</c:v>
                </c:pt>
                <c:pt idx="3">
                  <c:v>38.32</c:v>
                </c:pt>
                <c:pt idx="4">
                  <c:v>39.67</c:v>
                </c:pt>
              </c:numCache>
            </c:numRef>
          </c:val>
          <c:extLst xmlns:c16r2="http://schemas.microsoft.com/office/drawing/2015/06/chart">
            <c:ext xmlns:c16="http://schemas.microsoft.com/office/drawing/2014/chart" uri="{C3380CC4-5D6E-409C-BE32-E72D297353CC}">
              <c16:uniqueId val="{00000000-F115-48B7-99DC-7C6144BCD63B}"/>
            </c:ext>
          </c:extLst>
        </c:ser>
        <c:dLbls>
          <c:showLegendKey val="0"/>
          <c:showVal val="0"/>
          <c:showCatName val="0"/>
          <c:showSerName val="0"/>
          <c:showPercent val="0"/>
          <c:showBubbleSize val="0"/>
        </c:dLbls>
        <c:gapWidth val="150"/>
        <c:axId val="449146376"/>
        <c:axId val="44914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F115-48B7-99DC-7C6144BCD63B}"/>
            </c:ext>
          </c:extLst>
        </c:ser>
        <c:dLbls>
          <c:showLegendKey val="0"/>
          <c:showVal val="0"/>
          <c:showCatName val="0"/>
          <c:showSerName val="0"/>
          <c:showPercent val="0"/>
          <c:showBubbleSize val="0"/>
        </c:dLbls>
        <c:marker val="1"/>
        <c:smooth val="0"/>
        <c:axId val="449146376"/>
        <c:axId val="449146768"/>
      </c:lineChart>
      <c:dateAx>
        <c:axId val="449146376"/>
        <c:scaling>
          <c:orientation val="minMax"/>
        </c:scaling>
        <c:delete val="1"/>
        <c:axPos val="b"/>
        <c:numFmt formatCode="&quot;H&quot;yy" sourceLinked="1"/>
        <c:majorTickMark val="none"/>
        <c:minorTickMark val="none"/>
        <c:tickLblPos val="none"/>
        <c:crossAx val="449146768"/>
        <c:crosses val="autoZero"/>
        <c:auto val="1"/>
        <c:lblOffset val="100"/>
        <c:baseTimeUnit val="years"/>
      </c:dateAx>
      <c:valAx>
        <c:axId val="44914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4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B1-44BA-AD00-2896E14D453B}"/>
            </c:ext>
          </c:extLst>
        </c:ser>
        <c:dLbls>
          <c:showLegendKey val="0"/>
          <c:showVal val="0"/>
          <c:showCatName val="0"/>
          <c:showSerName val="0"/>
          <c:showPercent val="0"/>
          <c:showBubbleSize val="0"/>
        </c:dLbls>
        <c:gapWidth val="150"/>
        <c:axId val="449152648"/>
        <c:axId val="4491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1FB1-44BA-AD00-2896E14D453B}"/>
            </c:ext>
          </c:extLst>
        </c:ser>
        <c:dLbls>
          <c:showLegendKey val="0"/>
          <c:showVal val="0"/>
          <c:showCatName val="0"/>
          <c:showSerName val="0"/>
          <c:showPercent val="0"/>
          <c:showBubbleSize val="0"/>
        </c:dLbls>
        <c:marker val="1"/>
        <c:smooth val="0"/>
        <c:axId val="449152648"/>
        <c:axId val="449149904"/>
      </c:lineChart>
      <c:dateAx>
        <c:axId val="449152648"/>
        <c:scaling>
          <c:orientation val="minMax"/>
        </c:scaling>
        <c:delete val="1"/>
        <c:axPos val="b"/>
        <c:numFmt formatCode="&quot;H&quot;yy" sourceLinked="1"/>
        <c:majorTickMark val="none"/>
        <c:minorTickMark val="none"/>
        <c:tickLblPos val="none"/>
        <c:crossAx val="449149904"/>
        <c:crosses val="autoZero"/>
        <c:auto val="1"/>
        <c:lblOffset val="100"/>
        <c:baseTimeUnit val="years"/>
      </c:dateAx>
      <c:valAx>
        <c:axId val="44914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5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06-45EC-9BB0-979399A4C919}"/>
            </c:ext>
          </c:extLst>
        </c:ser>
        <c:dLbls>
          <c:showLegendKey val="0"/>
          <c:showVal val="0"/>
          <c:showCatName val="0"/>
          <c:showSerName val="0"/>
          <c:showPercent val="0"/>
          <c:showBubbleSize val="0"/>
        </c:dLbls>
        <c:gapWidth val="150"/>
        <c:axId val="449147160"/>
        <c:axId val="44915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D206-45EC-9BB0-979399A4C919}"/>
            </c:ext>
          </c:extLst>
        </c:ser>
        <c:dLbls>
          <c:showLegendKey val="0"/>
          <c:showVal val="0"/>
          <c:showCatName val="0"/>
          <c:showSerName val="0"/>
          <c:showPercent val="0"/>
          <c:showBubbleSize val="0"/>
        </c:dLbls>
        <c:marker val="1"/>
        <c:smooth val="0"/>
        <c:axId val="449147160"/>
        <c:axId val="449151080"/>
      </c:lineChart>
      <c:dateAx>
        <c:axId val="449147160"/>
        <c:scaling>
          <c:orientation val="minMax"/>
        </c:scaling>
        <c:delete val="1"/>
        <c:axPos val="b"/>
        <c:numFmt formatCode="&quot;H&quot;yy" sourceLinked="1"/>
        <c:majorTickMark val="none"/>
        <c:minorTickMark val="none"/>
        <c:tickLblPos val="none"/>
        <c:crossAx val="449151080"/>
        <c:crosses val="autoZero"/>
        <c:auto val="1"/>
        <c:lblOffset val="100"/>
        <c:baseTimeUnit val="years"/>
      </c:dateAx>
      <c:valAx>
        <c:axId val="44915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4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34.409999999999997</c:v>
                </c:pt>
                <c:pt idx="1">
                  <c:v>36.93</c:v>
                </c:pt>
                <c:pt idx="2">
                  <c:v>76.91</c:v>
                </c:pt>
                <c:pt idx="3">
                  <c:v>78.91</c:v>
                </c:pt>
                <c:pt idx="4">
                  <c:v>74.349999999999994</c:v>
                </c:pt>
              </c:numCache>
            </c:numRef>
          </c:val>
          <c:extLst xmlns:c16r2="http://schemas.microsoft.com/office/drawing/2015/06/chart">
            <c:ext xmlns:c16="http://schemas.microsoft.com/office/drawing/2014/chart" uri="{C3380CC4-5D6E-409C-BE32-E72D297353CC}">
              <c16:uniqueId val="{00000000-FE7E-4CED-A800-5CED6C8FC4CC}"/>
            </c:ext>
          </c:extLst>
        </c:ser>
        <c:dLbls>
          <c:showLegendKey val="0"/>
          <c:showVal val="0"/>
          <c:showCatName val="0"/>
          <c:showSerName val="0"/>
          <c:showPercent val="0"/>
          <c:showBubbleSize val="0"/>
        </c:dLbls>
        <c:gapWidth val="150"/>
        <c:axId val="449503000"/>
        <c:axId val="44949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FE7E-4CED-A800-5CED6C8FC4CC}"/>
            </c:ext>
          </c:extLst>
        </c:ser>
        <c:dLbls>
          <c:showLegendKey val="0"/>
          <c:showVal val="0"/>
          <c:showCatName val="0"/>
          <c:showSerName val="0"/>
          <c:showPercent val="0"/>
          <c:showBubbleSize val="0"/>
        </c:dLbls>
        <c:marker val="1"/>
        <c:smooth val="0"/>
        <c:axId val="449503000"/>
        <c:axId val="449499472"/>
      </c:lineChart>
      <c:dateAx>
        <c:axId val="449503000"/>
        <c:scaling>
          <c:orientation val="minMax"/>
        </c:scaling>
        <c:delete val="1"/>
        <c:axPos val="b"/>
        <c:numFmt formatCode="&quot;H&quot;yy" sourceLinked="1"/>
        <c:majorTickMark val="none"/>
        <c:minorTickMark val="none"/>
        <c:tickLblPos val="none"/>
        <c:crossAx val="449499472"/>
        <c:crosses val="autoZero"/>
        <c:auto val="1"/>
        <c:lblOffset val="100"/>
        <c:baseTimeUnit val="years"/>
      </c:dateAx>
      <c:valAx>
        <c:axId val="44949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0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1347.89</c:v>
                </c:pt>
                <c:pt idx="1">
                  <c:v>1251.49</c:v>
                </c:pt>
                <c:pt idx="2">
                  <c:v>1254.1500000000001</c:v>
                </c:pt>
                <c:pt idx="3">
                  <c:v>1199.3399999999999</c:v>
                </c:pt>
                <c:pt idx="4">
                  <c:v>1104.29</c:v>
                </c:pt>
              </c:numCache>
            </c:numRef>
          </c:val>
          <c:extLst xmlns:c16r2="http://schemas.microsoft.com/office/drawing/2015/06/chart">
            <c:ext xmlns:c16="http://schemas.microsoft.com/office/drawing/2014/chart" uri="{C3380CC4-5D6E-409C-BE32-E72D297353CC}">
              <c16:uniqueId val="{00000000-E469-4BC2-8114-F31E6EAB758A}"/>
            </c:ext>
          </c:extLst>
        </c:ser>
        <c:dLbls>
          <c:showLegendKey val="0"/>
          <c:showVal val="0"/>
          <c:showCatName val="0"/>
          <c:showSerName val="0"/>
          <c:showPercent val="0"/>
          <c:showBubbleSize val="0"/>
        </c:dLbls>
        <c:gapWidth val="150"/>
        <c:axId val="449501432"/>
        <c:axId val="44950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E469-4BC2-8114-F31E6EAB758A}"/>
            </c:ext>
          </c:extLst>
        </c:ser>
        <c:dLbls>
          <c:showLegendKey val="0"/>
          <c:showVal val="0"/>
          <c:showCatName val="0"/>
          <c:showSerName val="0"/>
          <c:showPercent val="0"/>
          <c:showBubbleSize val="0"/>
        </c:dLbls>
        <c:marker val="1"/>
        <c:smooth val="0"/>
        <c:axId val="449501432"/>
        <c:axId val="449505352"/>
      </c:lineChart>
      <c:dateAx>
        <c:axId val="449501432"/>
        <c:scaling>
          <c:orientation val="minMax"/>
        </c:scaling>
        <c:delete val="1"/>
        <c:axPos val="b"/>
        <c:numFmt formatCode="&quot;H&quot;yy" sourceLinked="1"/>
        <c:majorTickMark val="none"/>
        <c:minorTickMark val="none"/>
        <c:tickLblPos val="none"/>
        <c:crossAx val="449505352"/>
        <c:crosses val="autoZero"/>
        <c:auto val="1"/>
        <c:lblOffset val="100"/>
        <c:baseTimeUnit val="years"/>
      </c:dateAx>
      <c:valAx>
        <c:axId val="44950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0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79.19</c:v>
                </c:pt>
                <c:pt idx="1">
                  <c:v>83.98</c:v>
                </c:pt>
                <c:pt idx="2">
                  <c:v>84.09</c:v>
                </c:pt>
                <c:pt idx="3">
                  <c:v>86.08</c:v>
                </c:pt>
                <c:pt idx="4">
                  <c:v>91.18</c:v>
                </c:pt>
              </c:numCache>
            </c:numRef>
          </c:val>
          <c:extLst xmlns:c16r2="http://schemas.microsoft.com/office/drawing/2015/06/chart">
            <c:ext xmlns:c16="http://schemas.microsoft.com/office/drawing/2014/chart" uri="{C3380CC4-5D6E-409C-BE32-E72D297353CC}">
              <c16:uniqueId val="{00000000-0EA1-4AD5-B377-303AA97CB98A}"/>
            </c:ext>
          </c:extLst>
        </c:ser>
        <c:dLbls>
          <c:showLegendKey val="0"/>
          <c:showVal val="0"/>
          <c:showCatName val="0"/>
          <c:showSerName val="0"/>
          <c:showPercent val="0"/>
          <c:showBubbleSize val="0"/>
        </c:dLbls>
        <c:gapWidth val="150"/>
        <c:axId val="449500648"/>
        <c:axId val="4495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0EA1-4AD5-B377-303AA97CB98A}"/>
            </c:ext>
          </c:extLst>
        </c:ser>
        <c:dLbls>
          <c:showLegendKey val="0"/>
          <c:showVal val="0"/>
          <c:showCatName val="0"/>
          <c:showSerName val="0"/>
          <c:showPercent val="0"/>
          <c:showBubbleSize val="0"/>
        </c:dLbls>
        <c:marker val="1"/>
        <c:smooth val="0"/>
        <c:axId val="449500648"/>
        <c:axId val="449502216"/>
      </c:lineChart>
      <c:dateAx>
        <c:axId val="449500648"/>
        <c:scaling>
          <c:orientation val="minMax"/>
        </c:scaling>
        <c:delete val="1"/>
        <c:axPos val="b"/>
        <c:numFmt formatCode="&quot;H&quot;yy" sourceLinked="1"/>
        <c:majorTickMark val="none"/>
        <c:minorTickMark val="none"/>
        <c:tickLblPos val="none"/>
        <c:crossAx val="449502216"/>
        <c:crosses val="autoZero"/>
        <c:auto val="1"/>
        <c:lblOffset val="100"/>
        <c:baseTimeUnit val="years"/>
      </c:dateAx>
      <c:valAx>
        <c:axId val="4495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0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152.30000000000001</c:v>
                </c:pt>
                <c:pt idx="1">
                  <c:v>144.02000000000001</c:v>
                </c:pt>
                <c:pt idx="2">
                  <c:v>144.18</c:v>
                </c:pt>
                <c:pt idx="3">
                  <c:v>140.82</c:v>
                </c:pt>
                <c:pt idx="4">
                  <c:v>135.31</c:v>
                </c:pt>
              </c:numCache>
            </c:numRef>
          </c:val>
          <c:extLst xmlns:c16r2="http://schemas.microsoft.com/office/drawing/2015/06/chart">
            <c:ext xmlns:c16="http://schemas.microsoft.com/office/drawing/2014/chart" uri="{C3380CC4-5D6E-409C-BE32-E72D297353CC}">
              <c16:uniqueId val="{00000000-E783-44CF-99DD-7A395CA73397}"/>
            </c:ext>
          </c:extLst>
        </c:ser>
        <c:dLbls>
          <c:showLegendKey val="0"/>
          <c:showVal val="0"/>
          <c:showCatName val="0"/>
          <c:showSerName val="0"/>
          <c:showPercent val="0"/>
          <c:showBubbleSize val="0"/>
        </c:dLbls>
        <c:gapWidth val="150"/>
        <c:axId val="449504568"/>
        <c:axId val="4495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E783-44CF-99DD-7A395CA73397}"/>
            </c:ext>
          </c:extLst>
        </c:ser>
        <c:dLbls>
          <c:showLegendKey val="0"/>
          <c:showVal val="0"/>
          <c:showCatName val="0"/>
          <c:showSerName val="0"/>
          <c:showPercent val="0"/>
          <c:showBubbleSize val="0"/>
        </c:dLbls>
        <c:marker val="1"/>
        <c:smooth val="0"/>
        <c:axId val="449504568"/>
        <c:axId val="449500256"/>
      </c:lineChart>
      <c:dateAx>
        <c:axId val="449504568"/>
        <c:scaling>
          <c:orientation val="minMax"/>
        </c:scaling>
        <c:delete val="1"/>
        <c:axPos val="b"/>
        <c:numFmt formatCode="&quot;H&quot;yy" sourceLinked="1"/>
        <c:majorTickMark val="none"/>
        <c:minorTickMark val="none"/>
        <c:tickLblPos val="none"/>
        <c:crossAx val="449500256"/>
        <c:crosses val="autoZero"/>
        <c:auto val="1"/>
        <c:lblOffset val="100"/>
        <c:baseTimeUnit val="years"/>
      </c:dateAx>
      <c:valAx>
        <c:axId val="4495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0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栗東市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70091</v>
      </c>
      <c r="AM8" s="69"/>
      <c r="AN8" s="69"/>
      <c r="AO8" s="69"/>
      <c r="AP8" s="69"/>
      <c r="AQ8" s="69"/>
      <c r="AR8" s="69"/>
      <c r="AS8" s="69"/>
      <c r="AT8" s="68">
        <f>データ!T6</f>
        <v>52.69</v>
      </c>
      <c r="AU8" s="68"/>
      <c r="AV8" s="68"/>
      <c r="AW8" s="68"/>
      <c r="AX8" s="68"/>
      <c r="AY8" s="68"/>
      <c r="AZ8" s="68"/>
      <c r="BA8" s="68"/>
      <c r="BB8" s="68">
        <f>データ!U6</f>
        <v>1330.25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39.81</v>
      </c>
      <c r="J10" s="68"/>
      <c r="K10" s="68"/>
      <c r="L10" s="68"/>
      <c r="M10" s="68"/>
      <c r="N10" s="68"/>
      <c r="O10" s="68"/>
      <c r="P10" s="68">
        <f>データ!P6</f>
        <v>99.11</v>
      </c>
      <c r="Q10" s="68"/>
      <c r="R10" s="68"/>
      <c r="S10" s="68"/>
      <c r="T10" s="68"/>
      <c r="U10" s="68"/>
      <c r="V10" s="68"/>
      <c r="W10" s="68">
        <f>データ!Q6</f>
        <v>85.4</v>
      </c>
      <c r="X10" s="68"/>
      <c r="Y10" s="68"/>
      <c r="Z10" s="68"/>
      <c r="AA10" s="68"/>
      <c r="AB10" s="68"/>
      <c r="AC10" s="68"/>
      <c r="AD10" s="69">
        <f>データ!R6</f>
        <v>2510</v>
      </c>
      <c r="AE10" s="69"/>
      <c r="AF10" s="69"/>
      <c r="AG10" s="69"/>
      <c r="AH10" s="69"/>
      <c r="AI10" s="69"/>
      <c r="AJ10" s="69"/>
      <c r="AK10" s="2"/>
      <c r="AL10" s="69">
        <f>データ!V6</f>
        <v>69419</v>
      </c>
      <c r="AM10" s="69"/>
      <c r="AN10" s="69"/>
      <c r="AO10" s="69"/>
      <c r="AP10" s="69"/>
      <c r="AQ10" s="69"/>
      <c r="AR10" s="69"/>
      <c r="AS10" s="69"/>
      <c r="AT10" s="68">
        <f>データ!W6</f>
        <v>16.760000000000002</v>
      </c>
      <c r="AU10" s="68"/>
      <c r="AV10" s="68"/>
      <c r="AW10" s="68"/>
      <c r="AX10" s="68"/>
      <c r="AY10" s="68"/>
      <c r="AZ10" s="68"/>
      <c r="BA10" s="68"/>
      <c r="BB10" s="68">
        <f>データ!X6</f>
        <v>4141.95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WHzoxSERUf0+aUVQ0Rgvh47wbWP/rLa6UpX5PCFoHopwzSobjsaYECOYkTwbLtc/hlvxJ5R1ib1wHrsAizw9w==" saltValue="s6sCsbjOiJ0s9l7NGbAh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252085</v>
      </c>
      <c r="D6" s="33">
        <f t="shared" si="3"/>
        <v>46</v>
      </c>
      <c r="E6" s="33">
        <f t="shared" si="3"/>
        <v>17</v>
      </c>
      <c r="F6" s="33">
        <f t="shared" si="3"/>
        <v>1</v>
      </c>
      <c r="G6" s="33">
        <f t="shared" si="3"/>
        <v>0</v>
      </c>
      <c r="H6" s="33" t="str">
        <f t="shared" si="3"/>
        <v>滋賀県　栗東市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39.81</v>
      </c>
      <c r="P6" s="34">
        <f t="shared" si="3"/>
        <v>99.11</v>
      </c>
      <c r="Q6" s="34">
        <f t="shared" si="3"/>
        <v>85.4</v>
      </c>
      <c r="R6" s="34">
        <f t="shared" si="3"/>
        <v>2510</v>
      </c>
      <c r="S6" s="34">
        <f t="shared" si="3"/>
        <v>70091</v>
      </c>
      <c r="T6" s="34">
        <f t="shared" si="3"/>
        <v>52.69</v>
      </c>
      <c r="U6" s="34">
        <f t="shared" si="3"/>
        <v>1330.25</v>
      </c>
      <c r="V6" s="34">
        <f t="shared" si="3"/>
        <v>69419</v>
      </c>
      <c r="W6" s="34">
        <f t="shared" si="3"/>
        <v>16.760000000000002</v>
      </c>
      <c r="X6" s="34">
        <f t="shared" si="3"/>
        <v>4141.95</v>
      </c>
      <c r="Y6" s="35">
        <f>IF(Y7="",NA(),Y7)</f>
        <v>104.52</v>
      </c>
      <c r="Z6" s="35">
        <f t="shared" ref="Z6:AH6" si="4">IF(Z7="",NA(),Z7)</f>
        <v>102.23</v>
      </c>
      <c r="AA6" s="35">
        <f t="shared" si="4"/>
        <v>106.79</v>
      </c>
      <c r="AB6" s="35">
        <f t="shared" si="4"/>
        <v>106.66</v>
      </c>
      <c r="AC6" s="35">
        <f t="shared" si="4"/>
        <v>107.18</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34.409999999999997</v>
      </c>
      <c r="AV6" s="35">
        <f t="shared" ref="AV6:BD6" si="6">IF(AV7="",NA(),AV7)</f>
        <v>36.93</v>
      </c>
      <c r="AW6" s="35">
        <f t="shared" si="6"/>
        <v>76.91</v>
      </c>
      <c r="AX6" s="35">
        <f t="shared" si="6"/>
        <v>78.91</v>
      </c>
      <c r="AY6" s="35">
        <f t="shared" si="6"/>
        <v>74.349999999999994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1347.89</v>
      </c>
      <c r="BG6" s="35">
        <f t="shared" ref="BG6:BO6" si="7">IF(BG7="",NA(),BG7)</f>
        <v>1251.49</v>
      </c>
      <c r="BH6" s="35">
        <f t="shared" si="7"/>
        <v>1254.1500000000001</v>
      </c>
      <c r="BI6" s="35">
        <f t="shared" si="7"/>
        <v>1199.3399999999999</v>
      </c>
      <c r="BJ6" s="35">
        <f t="shared" si="7"/>
        <v>1104.29</v>
      </c>
      <c r="BK6" s="35">
        <f t="shared" si="7"/>
        <v>848.31</v>
      </c>
      <c r="BL6" s="35">
        <f t="shared" si="7"/>
        <v>774.99</v>
      </c>
      <c r="BM6" s="35">
        <f t="shared" si="7"/>
        <v>799.41</v>
      </c>
      <c r="BN6" s="35">
        <f t="shared" si="7"/>
        <v>820.36</v>
      </c>
      <c r="BO6" s="35">
        <f t="shared" si="7"/>
        <v>847.44</v>
      </c>
      <c r="BP6" s="34" t="str">
        <f>IF(BP7="","",IF(BP7="-","【-】","【"&amp;SUBSTITUTE(TEXT(BP7,"#,##0.00"),"-","△")&amp;"】"))</f>
        <v>【682.51】</v>
      </c>
      <c r="BQ6" s="35">
        <f>IF(BQ7="",NA(),BQ7)</f>
        <v>79.19</v>
      </c>
      <c r="BR6" s="35">
        <f t="shared" ref="BR6:BZ6" si="8">IF(BR7="",NA(),BR7)</f>
        <v>83.98</v>
      </c>
      <c r="BS6" s="35">
        <f t="shared" si="8"/>
        <v>84.09</v>
      </c>
      <c r="BT6" s="35">
        <f t="shared" si="8"/>
        <v>86.08</v>
      </c>
      <c r="BU6" s="35">
        <f t="shared" si="8"/>
        <v>91.18</v>
      </c>
      <c r="BV6" s="35">
        <f t="shared" si="8"/>
        <v>94.38</v>
      </c>
      <c r="BW6" s="35">
        <f t="shared" si="8"/>
        <v>96.57</v>
      </c>
      <c r="BX6" s="35">
        <f t="shared" si="8"/>
        <v>96.54</v>
      </c>
      <c r="BY6" s="35">
        <f t="shared" si="8"/>
        <v>95.4</v>
      </c>
      <c r="BZ6" s="35">
        <f t="shared" si="8"/>
        <v>94.69</v>
      </c>
      <c r="CA6" s="34" t="str">
        <f>IF(CA7="","",IF(CA7="-","【-】","【"&amp;SUBSTITUTE(TEXT(CA7,"#,##0.00"),"-","△")&amp;"】"))</f>
        <v>【100.34】</v>
      </c>
      <c r="CB6" s="35">
        <f>IF(CB7="",NA(),CB7)</f>
        <v>152.30000000000001</v>
      </c>
      <c r="CC6" s="35">
        <f t="shared" ref="CC6:CK6" si="9">IF(CC7="",NA(),CC7)</f>
        <v>144.02000000000001</v>
      </c>
      <c r="CD6" s="35">
        <f t="shared" si="9"/>
        <v>144.18</v>
      </c>
      <c r="CE6" s="35">
        <f t="shared" si="9"/>
        <v>140.82</v>
      </c>
      <c r="CF6" s="35">
        <f t="shared" si="9"/>
        <v>135.31</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97.31</v>
      </c>
      <c r="CN6" s="35">
        <f t="shared" ref="CN6:CV6" si="10">IF(CN7="",NA(),CN7)</f>
        <v>91.53</v>
      </c>
      <c r="CO6" s="35">
        <f t="shared" si="10"/>
        <v>91.44</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98.5</v>
      </c>
      <c r="CY6" s="35">
        <f t="shared" ref="CY6:DG6" si="11">IF(CY7="",NA(),CY7)</f>
        <v>98.6</v>
      </c>
      <c r="CZ6" s="35">
        <f t="shared" si="11"/>
        <v>98.94</v>
      </c>
      <c r="DA6" s="35">
        <f t="shared" si="11"/>
        <v>98.9</v>
      </c>
      <c r="DB6" s="35">
        <f t="shared" si="11"/>
        <v>98.93</v>
      </c>
      <c r="DC6" s="35">
        <f t="shared" si="11"/>
        <v>91.44</v>
      </c>
      <c r="DD6" s="35">
        <f t="shared" si="11"/>
        <v>91.76</v>
      </c>
      <c r="DE6" s="35">
        <f t="shared" si="11"/>
        <v>92.3</v>
      </c>
      <c r="DF6" s="35">
        <f t="shared" si="11"/>
        <v>92.55</v>
      </c>
      <c r="DG6" s="35">
        <f t="shared" si="11"/>
        <v>92.62</v>
      </c>
      <c r="DH6" s="34" t="str">
        <f>IF(DH7="","",IF(DH7="-","【-】","【"&amp;SUBSTITUTE(TEXT(DH7,"#,##0.00"),"-","△")&amp;"】"))</f>
        <v>【95.35】</v>
      </c>
      <c r="DI6" s="35">
        <f>IF(DI7="",NA(),DI7)</f>
        <v>34.020000000000003</v>
      </c>
      <c r="DJ6" s="35">
        <f t="shared" ref="DJ6:DR6" si="12">IF(DJ7="",NA(),DJ7)</f>
        <v>35.54</v>
      </c>
      <c r="DK6" s="35">
        <f t="shared" si="12"/>
        <v>37.15</v>
      </c>
      <c r="DL6" s="35">
        <f t="shared" si="12"/>
        <v>38.32</v>
      </c>
      <c r="DM6" s="35">
        <f t="shared" si="12"/>
        <v>39.67</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5">
        <f>IF(EE7="",NA(),EE7)</f>
        <v>0.04</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252085</v>
      </c>
      <c r="D7" s="37">
        <v>46</v>
      </c>
      <c r="E7" s="37">
        <v>17</v>
      </c>
      <c r="F7" s="37">
        <v>1</v>
      </c>
      <c r="G7" s="37">
        <v>0</v>
      </c>
      <c r="H7" s="37" t="s">
        <v>96</v>
      </c>
      <c r="I7" s="37" t="s">
        <v>97</v>
      </c>
      <c r="J7" s="37" t="s">
        <v>98</v>
      </c>
      <c r="K7" s="37" t="s">
        <v>99</v>
      </c>
      <c r="L7" s="37" t="s">
        <v>100</v>
      </c>
      <c r="M7" s="37" t="s">
        <v>101</v>
      </c>
      <c r="N7" s="38" t="s">
        <v>102</v>
      </c>
      <c r="O7" s="38">
        <v>39.81</v>
      </c>
      <c r="P7" s="38">
        <v>99.11</v>
      </c>
      <c r="Q7" s="38">
        <v>85.4</v>
      </c>
      <c r="R7" s="38">
        <v>2510</v>
      </c>
      <c r="S7" s="38">
        <v>70091</v>
      </c>
      <c r="T7" s="38">
        <v>52.69</v>
      </c>
      <c r="U7" s="38">
        <v>1330.25</v>
      </c>
      <c r="V7" s="38">
        <v>69419</v>
      </c>
      <c r="W7" s="38">
        <v>16.760000000000002</v>
      </c>
      <c r="X7" s="38">
        <v>4141.95</v>
      </c>
      <c r="Y7" s="38">
        <v>104.52</v>
      </c>
      <c r="Z7" s="38">
        <v>102.23</v>
      </c>
      <c r="AA7" s="38">
        <v>106.79</v>
      </c>
      <c r="AB7" s="38">
        <v>106.66</v>
      </c>
      <c r="AC7" s="38">
        <v>107.18</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34.409999999999997</v>
      </c>
      <c r="AV7" s="38">
        <v>36.93</v>
      </c>
      <c r="AW7" s="38">
        <v>76.91</v>
      </c>
      <c r="AX7" s="38">
        <v>78.91</v>
      </c>
      <c r="AY7" s="38">
        <v>74.349999999999994</v>
      </c>
      <c r="AZ7" s="38">
        <v>78.930000000000007</v>
      </c>
      <c r="BA7" s="38">
        <v>77.94</v>
      </c>
      <c r="BB7" s="38">
        <v>78.45</v>
      </c>
      <c r="BC7" s="38">
        <v>76.31</v>
      </c>
      <c r="BD7" s="38">
        <v>68.180000000000007</v>
      </c>
      <c r="BE7" s="38">
        <v>69.540000000000006</v>
      </c>
      <c r="BF7" s="38">
        <v>1347.89</v>
      </c>
      <c r="BG7" s="38">
        <v>1251.49</v>
      </c>
      <c r="BH7" s="38">
        <v>1254.1500000000001</v>
      </c>
      <c r="BI7" s="38">
        <v>1199.3399999999999</v>
      </c>
      <c r="BJ7" s="38">
        <v>1104.29</v>
      </c>
      <c r="BK7" s="38">
        <v>848.31</v>
      </c>
      <c r="BL7" s="38">
        <v>774.99</v>
      </c>
      <c r="BM7" s="38">
        <v>799.41</v>
      </c>
      <c r="BN7" s="38">
        <v>820.36</v>
      </c>
      <c r="BO7" s="38">
        <v>847.44</v>
      </c>
      <c r="BP7" s="38">
        <v>682.51</v>
      </c>
      <c r="BQ7" s="38">
        <v>79.19</v>
      </c>
      <c r="BR7" s="38">
        <v>83.98</v>
      </c>
      <c r="BS7" s="38">
        <v>84.09</v>
      </c>
      <c r="BT7" s="38">
        <v>86.08</v>
      </c>
      <c r="BU7" s="38">
        <v>91.18</v>
      </c>
      <c r="BV7" s="38">
        <v>94.38</v>
      </c>
      <c r="BW7" s="38">
        <v>96.57</v>
      </c>
      <c r="BX7" s="38">
        <v>96.54</v>
      </c>
      <c r="BY7" s="38">
        <v>95.4</v>
      </c>
      <c r="BZ7" s="38">
        <v>94.69</v>
      </c>
      <c r="CA7" s="38">
        <v>100.34</v>
      </c>
      <c r="CB7" s="38">
        <v>152.30000000000001</v>
      </c>
      <c r="CC7" s="38">
        <v>144.02000000000001</v>
      </c>
      <c r="CD7" s="38">
        <v>144.18</v>
      </c>
      <c r="CE7" s="38">
        <v>140.82</v>
      </c>
      <c r="CF7" s="38">
        <v>135.31</v>
      </c>
      <c r="CG7" s="38">
        <v>165.45</v>
      </c>
      <c r="CH7" s="38">
        <v>161.54</v>
      </c>
      <c r="CI7" s="38">
        <v>162.81</v>
      </c>
      <c r="CJ7" s="38">
        <v>163.19999999999999</v>
      </c>
      <c r="CK7" s="38">
        <v>159.78</v>
      </c>
      <c r="CL7" s="38">
        <v>136.15</v>
      </c>
      <c r="CM7" s="38">
        <v>97.31</v>
      </c>
      <c r="CN7" s="38">
        <v>91.53</v>
      </c>
      <c r="CO7" s="38">
        <v>91.44</v>
      </c>
      <c r="CP7" s="38" t="s">
        <v>102</v>
      </c>
      <c r="CQ7" s="38" t="s">
        <v>102</v>
      </c>
      <c r="CR7" s="38">
        <v>65.62</v>
      </c>
      <c r="CS7" s="38">
        <v>64.67</v>
      </c>
      <c r="CT7" s="38">
        <v>64.959999999999994</v>
      </c>
      <c r="CU7" s="38">
        <v>65.040000000000006</v>
      </c>
      <c r="CV7" s="38">
        <v>68.31</v>
      </c>
      <c r="CW7" s="38">
        <v>59.64</v>
      </c>
      <c r="CX7" s="38">
        <v>98.5</v>
      </c>
      <c r="CY7" s="38">
        <v>98.6</v>
      </c>
      <c r="CZ7" s="38">
        <v>98.94</v>
      </c>
      <c r="DA7" s="38">
        <v>98.9</v>
      </c>
      <c r="DB7" s="38">
        <v>98.93</v>
      </c>
      <c r="DC7" s="38">
        <v>91.44</v>
      </c>
      <c r="DD7" s="38">
        <v>91.76</v>
      </c>
      <c r="DE7" s="38">
        <v>92.3</v>
      </c>
      <c r="DF7" s="38">
        <v>92.55</v>
      </c>
      <c r="DG7" s="38">
        <v>92.62</v>
      </c>
      <c r="DH7" s="38">
        <v>95.35</v>
      </c>
      <c r="DI7" s="38">
        <v>34.020000000000003</v>
      </c>
      <c r="DJ7" s="38">
        <v>35.54</v>
      </c>
      <c r="DK7" s="38">
        <v>37.15</v>
      </c>
      <c r="DL7" s="38">
        <v>38.32</v>
      </c>
      <c r="DM7" s="38">
        <v>39.67</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0.04</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いずみ</cp:lastModifiedBy>
  <cp:lastPrinted>2021-03-04T02:01:34Z</cp:lastPrinted>
  <dcterms:created xsi:type="dcterms:W3CDTF">2020-12-04T02:27:59Z</dcterms:created>
  <dcterms:modified xsi:type="dcterms:W3CDTF">2021-03-04T02:01:43Z</dcterms:modified>
  <cp:category/>
</cp:coreProperties>
</file>