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3\F6060\99999_旧ファイルサーバーデータ\旧名称_上下水道課（水道）\水道事業会計\H29年度水道関係（管理）\●内部提出資料等\経営比較分析表（財政課へ）\"/>
    </mc:Choice>
  </mc:AlternateContent>
  <workbookProtection workbookPassword="B319" lockStructure="1"/>
  <bookViews>
    <workbookView xWindow="0" yWindow="0" windowWidth="20490" windowHeight="77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P6" i="5"/>
  <c r="P10" i="4" s="1"/>
  <c r="O6" i="5"/>
  <c r="I10" i="4" s="1"/>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W10" i="4"/>
  <c r="B10" i="4"/>
  <c r="P8"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<sst xmlns="http://schemas.openxmlformats.org/spreadsheetml/2006/main" count="279" uniqueCount="123">
  <si>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</si>
  <si>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</si>
  <si>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</si>
  <si>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</si>
  <si>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</si>
  <si>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</si>
  <si>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</si>
  <si>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</si>
  <si>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</si>
  <si>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</si>
  <si>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</si>
  <si>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</si>
  <si>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</si>
  <si>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</si>
  <si>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</si>
  <si>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</si>
  <si>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</si>
  <si>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</si>
  <si>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</si>
  <si>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</si>
  <si>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</si>
  <si>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</si>
  <si>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</si>
  <si>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</si>
  <si>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</si>
  <si>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</si>
  <si>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</si>
  <si>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</si>
  <si>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</si>
  <si>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</si>
  <si>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</si>
  <si>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</si>
  <si>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</si>
  <si>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</si>
  <si>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</si>
  <si>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</si>
  <si>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</si>
  <si>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</si>
  <si>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</si>
  <si>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</si>
  <si>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</si>
  <si>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</si>
  <si>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</si>
  <si>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</si>
  <si>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</si>
  <si>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</si>
  <si>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</si>
  <si>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</si>
  <si>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</si>
  <si>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</si>
  <si>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</si>
  <si>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</si>
  <si>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</si>
  <si>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</si>
  <si>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</si>
  <si>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</si>
  <si>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</si>
  <si>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</si>
  <si>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</si>
  <si>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</si>
  <si>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</si>
  <si>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</si>
  <si>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</si>
  <si>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</si>
  <si>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</si>
  <si>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</si>
  <si>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</si>
  <si>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</si>
  <si>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</si>
  <si>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</si>
  <si>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</si>
  <si>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</si>
  <si>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</si>
  <si>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</si>
  <si>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</si>
  <si>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</si>
  <si>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</si>
  <si>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</si>
  <si>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</si>
  <si>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</si>
  <si>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</si>
  <si>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</si>
  <si>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</si>
  <si>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</si>
  <si>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</si>
  <si>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</si>
  <si>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</si>
  <si>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</si>
  <si>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</si>
  <si>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</si>
  <si>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</si>
  <si>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</si>
  <si>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</si>
  <si>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</si>
  <si>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</si>
  <si>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</si>
  <si>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</si>
  <si>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</si>
  <si>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</si>
  <si>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</si>
  <si>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</si>
  <si>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</si>
  <si>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</si>
  <si>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</si>
  <si>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</si>
  <si>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</si>
  <si>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</si>
  <si>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</si>
  <si>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栗東市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</si>
  <si>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</si>
  <si>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</si>
  <si>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</si>
  <si>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</si>
  <si>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</si>
  <si>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</si>
  <si>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</si>
  <si>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</si>
  <si>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</si>
  <si>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</si>
  <si>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①類似団体平均値を上回っているが、これは早期に公共下水道事業に着手し、迅速に事業を進めることができたためと考える。
②、③現時点では耐用年数を超過した資産が無いことから類似団体平均値を下回っているものの、今後確実に上昇していくことからストックマネジメントを策定し、計画的に管渠の更新事業を進めていく。</t>
    <rPh sb="1" eb="3">
      <t>ルイジ</t>
    </rPh>
    <rPh sb="3" eb="5">
      <t>ダンタイ</t>
    </rPh>
    <rPh sb="5" eb="7">
      <t>ヘイキン</t>
    </rPh>
    <rPh sb="7" eb="8">
      <t>チ</t>
    </rPh>
    <rPh sb="9" eb="11">
      <t>ウワマワ</t>
    </rPh>
    <rPh sb="20" eb="22">
      <t>ソウキ</t>
    </rPh>
    <rPh sb="23" eb="25">
      <t>コウキョウ</t>
    </rPh>
    <rPh sb="25" eb="27">
      <t>ゲスイ</t>
    </rPh>
    <rPh sb="27" eb="28">
      <t>ドウ</t>
    </rPh>
    <rPh sb="28" eb="30">
      <t>ジギョウ</t>
    </rPh>
    <rPh sb="31" eb="33">
      <t>チャクシュ</t>
    </rPh>
    <rPh sb="35" eb="37">
      <t>ジンソク</t>
    </rPh>
    <rPh sb="38" eb="40">
      <t>ジギョウ</t>
    </rPh>
    <rPh sb="41" eb="42">
      <t>スス</t>
    </rPh>
    <rPh sb="53" eb="54">
      <t>カンガ</t>
    </rPh>
    <rPh sb="66" eb="68">
      <t>タイヨウ</t>
    </rPh>
    <rPh sb="68" eb="70">
      <t>ネンスウ</t>
    </rPh>
    <rPh sb="71" eb="73">
      <t>チョウカ</t>
    </rPh>
    <rPh sb="75" eb="77">
      <t>シサン</t>
    </rPh>
    <rPh sb="78" eb="79">
      <t>ナ</t>
    </rPh>
    <rPh sb="84" eb="86">
      <t>ルイジ</t>
    </rPh>
    <rPh sb="86" eb="88">
      <t>ダンタイ</t>
    </rPh>
    <rPh sb="88" eb="90">
      <t>ヘイキン</t>
    </rPh>
    <rPh sb="90" eb="91">
      <t>チ</t>
    </rPh>
    <rPh sb="92" eb="94">
      <t>シタマワ</t>
    </rPh>
    <rPh sb="102" eb="104">
      <t>コンゴ</t>
    </rPh>
    <rPh sb="104" eb="106">
      <t>カクジツ</t>
    </rPh>
    <rPh sb="107" eb="109">
      <t>ジョウショウ</t>
    </rPh>
    <rPh sb="128" eb="130">
      <t>サクテイ</t>
    </rPh>
    <rPh sb="132" eb="135">
      <t>ケイカクテキ</t>
    </rPh>
    <rPh sb="136" eb="137">
      <t>カン</t>
    </rPh>
    <rPh sb="137" eb="138">
      <t>キョ</t>
    </rPh>
    <rPh sb="139" eb="141">
      <t>コウシン</t>
    </rPh>
    <rPh sb="141" eb="143">
      <t>ジギョウ</t>
    </rPh>
    <rPh sb="144" eb="145">
      <t>スス</t>
    </rPh>
    <phoneticPr fontId="4"/>
  </si>
  <si>
    <t>平成26年度の法適化以降、引き続いて黒字となっているものの、経費を使用料収入によって賄えておらず、使用料以外の収入（一般会計からの繰入金）に依存している。
今後、経営戦略の策定により料金設定水準の見直しを検討のうえ自立・安定した経営を目指す。また、企業債残高が多いことから新規の発行を抑制し、その逓減に努め、経営健全化を進めていく。
さらに、今後は施設老朽化への対応がより重要になることから、ストックマネジメントを策定し、計画的な更新・修繕や長寿命化を実施していくことが必要である。</t>
    <rPh sb="0" eb="2">
      <t>ヘイセイ</t>
    </rPh>
    <rPh sb="4" eb="6">
      <t>ネンド</t>
    </rPh>
    <rPh sb="7" eb="8">
      <t>ホウ</t>
    </rPh>
    <rPh sb="8" eb="9">
      <t>テキ</t>
    </rPh>
    <rPh sb="9" eb="10">
      <t>カ</t>
    </rPh>
    <rPh sb="10" eb="12">
      <t>イコウ</t>
    </rPh>
    <rPh sb="13" eb="14">
      <t>ヒ</t>
    </rPh>
    <rPh sb="15" eb="16">
      <t>ツヅ</t>
    </rPh>
    <rPh sb="18" eb="20">
      <t>クロジ</t>
    </rPh>
    <rPh sb="30" eb="32">
      <t>ケイヒ</t>
    </rPh>
    <rPh sb="33" eb="35">
      <t>シヨウ</t>
    </rPh>
    <rPh sb="35" eb="36">
      <t>リョウ</t>
    </rPh>
    <rPh sb="36" eb="38">
      <t>シュウニュウ</t>
    </rPh>
    <rPh sb="42" eb="43">
      <t>マカナ</t>
    </rPh>
    <rPh sb="49" eb="51">
      <t>シヨウ</t>
    </rPh>
    <rPh sb="51" eb="52">
      <t>リョウ</t>
    </rPh>
    <rPh sb="52" eb="54">
      <t>イガイ</t>
    </rPh>
    <rPh sb="55" eb="57">
      <t>シュウニュウ</t>
    </rPh>
    <rPh sb="58" eb="60">
      <t>イッパン</t>
    </rPh>
    <rPh sb="60" eb="62">
      <t>カイケイ</t>
    </rPh>
    <rPh sb="65" eb="67">
      <t>クリイレ</t>
    </rPh>
    <rPh sb="67" eb="68">
      <t>キン</t>
    </rPh>
    <rPh sb="70" eb="72">
      <t>イゾン</t>
    </rPh>
    <rPh sb="78" eb="80">
      <t>コンゴ</t>
    </rPh>
    <rPh sb="81" eb="83">
      <t>ケイエイ</t>
    </rPh>
    <rPh sb="83" eb="85">
      <t>センリャク</t>
    </rPh>
    <rPh sb="86" eb="88">
      <t>サクテイ</t>
    </rPh>
    <rPh sb="91" eb="93">
      <t>リョウキン</t>
    </rPh>
    <rPh sb="93" eb="95">
      <t>セッテイ</t>
    </rPh>
    <rPh sb="95" eb="97">
      <t>スイジュン</t>
    </rPh>
    <rPh sb="98" eb="100">
      <t>ミナオ</t>
    </rPh>
    <rPh sb="102" eb="104">
      <t>ケントウ</t>
    </rPh>
    <rPh sb="107" eb="109">
      <t>ジリツ</t>
    </rPh>
    <rPh sb="110" eb="112">
      <t>アンテイ</t>
    </rPh>
    <rPh sb="114" eb="116">
      <t>ケイエイ</t>
    </rPh>
    <rPh sb="117" eb="119">
      <t>メザ</t>
    </rPh>
    <rPh sb="124" eb="126">
      <t>キギョウ</t>
    </rPh>
    <rPh sb="126" eb="127">
      <t>サイ</t>
    </rPh>
    <rPh sb="127" eb="129">
      <t>ザンダカ</t>
    </rPh>
    <rPh sb="130" eb="131">
      <t>オオ</t>
    </rPh>
    <rPh sb="136" eb="138">
      <t>シンキ</t>
    </rPh>
    <rPh sb="139" eb="141">
      <t>ハッコウ</t>
    </rPh>
    <rPh sb="142" eb="144">
      <t>ヨクセイ</t>
    </rPh>
    <rPh sb="148" eb="150">
      <t>テイゲン</t>
    </rPh>
    <rPh sb="151" eb="152">
      <t>ツト</t>
    </rPh>
    <rPh sb="154" eb="156">
      <t>ケイエイ</t>
    </rPh>
    <rPh sb="156" eb="159">
      <t>ケンゼンカ</t>
    </rPh>
    <rPh sb="160" eb="161">
      <t>スス</t>
    </rPh>
    <rPh sb="171" eb="173">
      <t>コンゴ</t>
    </rPh>
    <rPh sb="174" eb="176">
      <t>シセツ</t>
    </rPh>
    <rPh sb="176" eb="179">
      <t>ロウキュウカ</t>
    </rPh>
    <rPh sb="181" eb="183">
      <t>タイオウ</t>
    </rPh>
    <rPh sb="186" eb="188">
      <t>ジュウヨウ</t>
    </rPh>
    <rPh sb="207" eb="209">
      <t>サクテイ</t>
    </rPh>
    <rPh sb="211" eb="214">
      <t>ケイカクテキ</t>
    </rPh>
    <rPh sb="215" eb="217">
      <t>コウシン</t>
    </rPh>
    <rPh sb="218" eb="220">
      <t>シュウゼン</t>
    </rPh>
    <rPh sb="221" eb="222">
      <t>チョウ</t>
    </rPh>
    <rPh sb="222" eb="225">
      <t>ジュミョウカ</t>
    </rPh>
    <rPh sb="226" eb="228">
      <t>ジッシ</t>
    </rPh>
    <rPh sb="235" eb="237">
      <t>ヒツヨウ</t>
    </rPh>
    <phoneticPr fontId="4"/>
  </si>
  <si>
    <t>本市公共下水道事業は、平成26年度より地方公営企業法を適用した。
①、②経常収支比率は100％を超え、欠損金もなく、単年度収支は黒字である。類似団体平均値を下回っているので、収益の維持、費用の縮減を図る。
③類似団体平均値を大きく下回っているが、これは手持ち資金が少ないこと、ならびに企業債残高が多いことが原因として考えられる。一定規模の収益を確保しつつ適正な資金を確保すること、ならびに企業債の逓減に努める。
④積極的な事業展開や新幹線新駅中止に伴う後継プラン事業である雨水幹線整備等により、類似団体と比べて企業債残高は大きい。しかし、下水道面整備事業がほぼ完了し、事業規模を縮小しつつあることから、年々その比率は低下しており、企業債残高は減少傾向にある。
⑤、⑥類似団体平均値を下回っており、汚水処理にかかる費用を使用料収入で賄えておらず、1㎥当りの汚水処理費用が小さいことがわかる。また、その汚水処理費用を使用料収入以外の収入で賄っていると考えられる。経費回収率は改善傾向を示しているものの類似団体平均値を下回っており、今後策定する経営戦略で料金設定水準の見直しを検討する。
⑦類似団体平均値を大きく上回っており、遊休状態にある施設は殆ど無く、適正な施設規模であると考えられる。
⑧類似団体平均値を上回っており、供用区域内において早期接続により汚水処理が適切に行なわれている。</t>
    <rPh sb="0" eb="1">
      <t>ホン</t>
    </rPh>
    <rPh sb="1" eb="2">
      <t>シ</t>
    </rPh>
    <rPh sb="2" eb="4">
      <t>コウキョウ</t>
    </rPh>
    <rPh sb="4" eb="6">
      <t>ゲスイ</t>
    </rPh>
    <rPh sb="6" eb="7">
      <t>ドウ</t>
    </rPh>
    <rPh sb="7" eb="9">
      <t>ジギョウ</t>
    </rPh>
    <rPh sb="11" eb="13">
      <t>ヘイセイ</t>
    </rPh>
    <rPh sb="15" eb="17">
      <t>ネンド</t>
    </rPh>
    <rPh sb="19" eb="21">
      <t>チホウ</t>
    </rPh>
    <rPh sb="21" eb="23">
      <t>コウエイ</t>
    </rPh>
    <rPh sb="23" eb="25">
      <t>キギョウ</t>
    </rPh>
    <rPh sb="25" eb="26">
      <t>ホウ</t>
    </rPh>
    <rPh sb="27" eb="29">
      <t>テキヨウ</t>
    </rPh>
    <rPh sb="36" eb="38">
      <t>ケイジョウ</t>
    </rPh>
    <rPh sb="38" eb="40">
      <t>シュウシ</t>
    </rPh>
    <rPh sb="40" eb="42">
      <t>ヒリツ</t>
    </rPh>
    <rPh sb="48" eb="49">
      <t>コ</t>
    </rPh>
    <rPh sb="51" eb="54">
      <t>ケッソンキン</t>
    </rPh>
    <rPh sb="58" eb="61">
      <t>タンネンド</t>
    </rPh>
    <rPh sb="61" eb="63">
      <t>シュウシ</t>
    </rPh>
    <rPh sb="64" eb="66">
      <t>クロジ</t>
    </rPh>
    <rPh sb="70" eb="72">
      <t>ルイジ</t>
    </rPh>
    <rPh sb="72" eb="74">
      <t>ダンタイ</t>
    </rPh>
    <rPh sb="74" eb="76">
      <t>ヘイキン</t>
    </rPh>
    <rPh sb="76" eb="77">
      <t>チ</t>
    </rPh>
    <rPh sb="78" eb="80">
      <t>シタマワ</t>
    </rPh>
    <rPh sb="87" eb="89">
      <t>シュウエキ</t>
    </rPh>
    <rPh sb="90" eb="92">
      <t>イジ</t>
    </rPh>
    <rPh sb="93" eb="95">
      <t>ヒヨウ</t>
    </rPh>
    <rPh sb="96" eb="98">
      <t>シュクゲン</t>
    </rPh>
    <rPh sb="99" eb="100">
      <t>ハカ</t>
    </rPh>
    <rPh sb="104" eb="106">
      <t>ルイジ</t>
    </rPh>
    <rPh sb="106" eb="108">
      <t>ダンタイ</t>
    </rPh>
    <rPh sb="108" eb="110">
      <t>ヘイキン</t>
    </rPh>
    <rPh sb="110" eb="111">
      <t>チ</t>
    </rPh>
    <rPh sb="112" eb="113">
      <t>オオ</t>
    </rPh>
    <rPh sb="115" eb="117">
      <t>シタマワ</t>
    </rPh>
    <rPh sb="126" eb="128">
      <t>テモ</t>
    </rPh>
    <rPh sb="129" eb="131">
      <t>シキン</t>
    </rPh>
    <rPh sb="132" eb="133">
      <t>スク</t>
    </rPh>
    <rPh sb="142" eb="144">
      <t>キギョウ</t>
    </rPh>
    <rPh sb="144" eb="145">
      <t>サイ</t>
    </rPh>
    <rPh sb="145" eb="147">
      <t>ザンダカ</t>
    </rPh>
    <rPh sb="148" eb="149">
      <t>オオ</t>
    </rPh>
    <rPh sb="153" eb="155">
      <t>ゲンイン</t>
    </rPh>
    <rPh sb="158" eb="159">
      <t>カンガ</t>
    </rPh>
    <rPh sb="164" eb="166">
      <t>イッテイ</t>
    </rPh>
    <rPh sb="166" eb="168">
      <t>キボ</t>
    </rPh>
    <rPh sb="169" eb="171">
      <t>シュウエキ</t>
    </rPh>
    <rPh sb="172" eb="174">
      <t>カクホ</t>
    </rPh>
    <rPh sb="177" eb="178">
      <t>テキ</t>
    </rPh>
    <rPh sb="178" eb="179">
      <t>セイ</t>
    </rPh>
    <rPh sb="180" eb="182">
      <t>シキン</t>
    </rPh>
    <rPh sb="183" eb="185">
      <t>カクホ</t>
    </rPh>
    <rPh sb="194" eb="196">
      <t>キギョウ</t>
    </rPh>
    <rPh sb="196" eb="197">
      <t>サイ</t>
    </rPh>
    <rPh sb="198" eb="200">
      <t>テイゲン</t>
    </rPh>
    <rPh sb="201" eb="202">
      <t>ツト</t>
    </rPh>
    <rPh sb="207" eb="210">
      <t>セッキョクテキ</t>
    </rPh>
    <rPh sb="211" eb="213">
      <t>ジギョウ</t>
    </rPh>
    <rPh sb="213" eb="215">
      <t>テンカイ</t>
    </rPh>
    <rPh sb="216" eb="219">
      <t>シンカンセン</t>
    </rPh>
    <rPh sb="219" eb="221">
      <t>シンエキ</t>
    </rPh>
    <rPh sb="221" eb="223">
      <t>チュウシ</t>
    </rPh>
    <rPh sb="224" eb="225">
      <t>トモナ</t>
    </rPh>
    <rPh sb="226" eb="228">
      <t>コウケイ</t>
    </rPh>
    <rPh sb="231" eb="233">
      <t>ジギョウ</t>
    </rPh>
    <rPh sb="236" eb="238">
      <t>ウスイ</t>
    </rPh>
    <rPh sb="238" eb="240">
      <t>カンセン</t>
    </rPh>
    <rPh sb="240" eb="242">
      <t>セイビ</t>
    </rPh>
    <rPh sb="242" eb="243">
      <t>ナド</t>
    </rPh>
    <rPh sb="247" eb="249">
      <t>ルイジ</t>
    </rPh>
    <rPh sb="249" eb="251">
      <t>ダンタイ</t>
    </rPh>
    <rPh sb="252" eb="253">
      <t>クラ</t>
    </rPh>
    <rPh sb="255" eb="257">
      <t>キギョウ</t>
    </rPh>
    <rPh sb="257" eb="258">
      <t>サイ</t>
    </rPh>
    <rPh sb="258" eb="260">
      <t>ザンダカ</t>
    </rPh>
    <rPh sb="261" eb="262">
      <t>オオ</t>
    </rPh>
    <rPh sb="269" eb="271">
      <t>ゲスイ</t>
    </rPh>
    <rPh sb="271" eb="272">
      <t>ドウ</t>
    </rPh>
    <rPh sb="272" eb="273">
      <t>メン</t>
    </rPh>
    <rPh sb="273" eb="275">
      <t>セイビ</t>
    </rPh>
    <rPh sb="275" eb="277">
      <t>ジギョウ</t>
    </rPh>
    <rPh sb="280" eb="282">
      <t>カンリョウ</t>
    </rPh>
    <rPh sb="284" eb="286">
      <t>ジギョウ</t>
    </rPh>
    <rPh sb="286" eb="288">
      <t>キボ</t>
    </rPh>
    <rPh sb="289" eb="291">
      <t>シュクショウ</t>
    </rPh>
    <rPh sb="301" eb="303">
      <t>ネンネン</t>
    </rPh>
    <rPh sb="305" eb="307">
      <t>ヒリツ</t>
    </rPh>
    <rPh sb="308" eb="310">
      <t>テイカ</t>
    </rPh>
    <rPh sb="315" eb="317">
      <t>キギョウ</t>
    </rPh>
    <rPh sb="317" eb="318">
      <t>サイ</t>
    </rPh>
    <rPh sb="318" eb="320">
      <t>ザンダカ</t>
    </rPh>
    <rPh sb="321" eb="323">
      <t>ゲンショウ</t>
    </rPh>
    <rPh sb="323" eb="325">
      <t>ケイコウ</t>
    </rPh>
    <rPh sb="333" eb="335">
      <t>ルイジ</t>
    </rPh>
    <rPh sb="335" eb="337">
      <t>ダンタイ</t>
    </rPh>
    <rPh sb="337" eb="339">
      <t>ヘイキン</t>
    </rPh>
    <rPh sb="339" eb="340">
      <t>チ</t>
    </rPh>
    <rPh sb="341" eb="343">
      <t>シタマワ</t>
    </rPh>
    <rPh sb="348" eb="350">
      <t>オスイ</t>
    </rPh>
    <rPh sb="350" eb="352">
      <t>ショリ</t>
    </rPh>
    <rPh sb="356" eb="358">
      <t>ヒヨウ</t>
    </rPh>
    <rPh sb="359" eb="361">
      <t>シヨウ</t>
    </rPh>
    <rPh sb="361" eb="362">
      <t>リョウ</t>
    </rPh>
    <rPh sb="362" eb="364">
      <t>シュウニュウ</t>
    </rPh>
    <rPh sb="365" eb="366">
      <t>マカナ</t>
    </rPh>
    <rPh sb="374" eb="375">
      <t>アタ</t>
    </rPh>
    <rPh sb="377" eb="379">
      <t>オスイ</t>
    </rPh>
    <rPh sb="379" eb="381">
      <t>ショリ</t>
    </rPh>
    <rPh sb="381" eb="383">
      <t>ヒヨウ</t>
    </rPh>
    <rPh sb="384" eb="385">
      <t>チイ</t>
    </rPh>
    <rPh sb="399" eb="401">
      <t>オスイ</t>
    </rPh>
    <rPh sb="401" eb="403">
      <t>ショリ</t>
    </rPh>
    <rPh sb="403" eb="405">
      <t>ヒヨウ</t>
    </rPh>
    <rPh sb="406" eb="408">
      <t>シヨウ</t>
    </rPh>
    <rPh sb="408" eb="409">
      <t>リョウ</t>
    </rPh>
    <rPh sb="409" eb="411">
      <t>シュウニュウ</t>
    </rPh>
    <rPh sb="411" eb="413">
      <t>イガイ</t>
    </rPh>
    <rPh sb="414" eb="416">
      <t>シュウニュウ</t>
    </rPh>
    <rPh sb="417" eb="418">
      <t>マカナ</t>
    </rPh>
    <rPh sb="423" eb="424">
      <t>カンガ</t>
    </rPh>
    <rPh sb="429" eb="431">
      <t>ケイヒ</t>
    </rPh>
    <rPh sb="431" eb="433">
      <t>カイシュウ</t>
    </rPh>
    <rPh sb="433" eb="434">
      <t>リツ</t>
    </rPh>
    <rPh sb="435" eb="437">
      <t>カイゼン</t>
    </rPh>
    <rPh sb="437" eb="439">
      <t>ケイコウ</t>
    </rPh>
    <rPh sb="440" eb="441">
      <t>シメ</t>
    </rPh>
    <rPh sb="448" eb="450">
      <t>ルイジ</t>
    </rPh>
    <rPh sb="450" eb="452">
      <t>ダンタイ</t>
    </rPh>
    <rPh sb="452" eb="454">
      <t>ヘイキン</t>
    </rPh>
    <rPh sb="454" eb="455">
      <t>チ</t>
    </rPh>
    <rPh sb="456" eb="458">
      <t>シタマワ</t>
    </rPh>
    <rPh sb="463" eb="465">
      <t>コンゴ</t>
    </rPh>
    <rPh sb="465" eb="467">
      <t>サクテイ</t>
    </rPh>
    <rPh sb="469" eb="471">
      <t>ケイエイ</t>
    </rPh>
    <rPh sb="471" eb="473">
      <t>センリャク</t>
    </rPh>
    <rPh sb="474" eb="476">
      <t>リョウキン</t>
    </rPh>
    <rPh sb="476" eb="478">
      <t>セッテイ</t>
    </rPh>
    <rPh sb="478" eb="480">
      <t>スイジュン</t>
    </rPh>
    <rPh sb="481" eb="483">
      <t>ミナオ</t>
    </rPh>
    <rPh sb="485" eb="487">
      <t>ケントウ</t>
    </rPh>
    <rPh sb="492" eb="494">
      <t>ルイジ</t>
    </rPh>
    <rPh sb="494" eb="496">
      <t>ダンタイ</t>
    </rPh>
    <rPh sb="496" eb="498">
      <t>ヘイキン</t>
    </rPh>
    <rPh sb="498" eb="499">
      <t>チ</t>
    </rPh>
    <rPh sb="500" eb="501">
      <t>オオ</t>
    </rPh>
    <rPh sb="503" eb="504">
      <t>ウワ</t>
    </rPh>
    <rPh sb="504" eb="505">
      <t>マワ</t>
    </rPh>
    <rPh sb="510" eb="512">
      <t>ユウキュウ</t>
    </rPh>
    <rPh sb="512" eb="514">
      <t>ジョウタイ</t>
    </rPh>
    <rPh sb="517" eb="519">
      <t>シセツ</t>
    </rPh>
    <rPh sb="520" eb="521">
      <t>ホトン</t>
    </rPh>
    <rPh sb="522" eb="523">
      <t>ナ</t>
    </rPh>
    <rPh sb="525" eb="526">
      <t>テキ</t>
    </rPh>
    <rPh sb="526" eb="527">
      <t>セイ</t>
    </rPh>
    <rPh sb="528" eb="530">
      <t>シセツ</t>
    </rPh>
    <rPh sb="530" eb="532">
      <t>キボ</t>
    </rPh>
    <rPh sb="536" eb="537">
      <t>カンガ</t>
    </rPh>
    <rPh sb="544" eb="546">
      <t>ルイジ</t>
    </rPh>
    <rPh sb="546" eb="548">
      <t>ダンタイ</t>
    </rPh>
    <rPh sb="548" eb="550">
      <t>ヘイキン</t>
    </rPh>
    <rPh sb="550" eb="551">
      <t>チ</t>
    </rPh>
    <rPh sb="552" eb="554">
      <t>ウワマワ</t>
    </rPh>
    <rPh sb="559" eb="561">
      <t>キョウヨウ</t>
    </rPh>
    <rPh sb="561" eb="564">
      <t>クイキナイ</t>
    </rPh>
    <rPh sb="568" eb="570">
      <t>ソウキ</t>
    </rPh>
    <rPh sb="570" eb="572">
      <t>セツゾク</t>
    </rPh>
    <rPh sb="575" eb="577">
      <t>オスイ</t>
    </rPh>
    <rPh sb="577" eb="579">
      <t>ショリ</t>
    </rPh>
    <rPh sb="580" eb="582">
      <t>テキセツ</t>
    </rPh>
    <rPh sb="583" eb="584">
      <t>オコ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</si>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</sst>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6"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0.04</c:v>
                </c:pt>
                <c:pt idx="3">
                  <c:v>0.04</c:v>
                </c:pt>
                <c:pt idx="4" formatCode="#,##0.00;&quot;△&quot;#,##0.00">
                  <c:v>0</c:v>
                </c:pt>
              </c:numCache>
            </c:numRef>
          </c:val>
        </c:ser>
        <c:dLbls>
          <c:showLegendKey val="0"/>
          <c:showVal val="0"/>
          <c:showCatName val="0"/>
          <c:showSerName val="0"/>
          <c:showPercent val="0"/>
          <c:showBubbleSize val="0"/>
        </c:dLbls>
        <c:gapWidth val="150"/>
        <c:axId val="353020328"/>
        <c:axId val="35135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0.27</c:v>
                </c:pt>
                <c:pt idx="4">
                  <c:v>0.17</c:v>
                </c:pt>
              </c:numCache>
            </c:numRef>
          </c:val>
          <c:smooth val="0"/>
        </c:ser>
        <c:dLbls>
          <c:showLegendKey val="0"/>
          <c:showVal val="0"/>
          <c:showCatName val="0"/>
          <c:showSerName val="0"/>
          <c:showPercent val="0"/>
          <c:showBubbleSize val="0"/>
        </c:dLbls>
        <c:marker val="1"/>
        <c:smooth val="0"/>
        <c:axId val="353020328"/>
        <c:axId val="351356624"/>
      </c:lineChart>
      <c:dateAx>
        <c:axId val="353020328"/>
        <c:scaling>
          <c:orientation val="minMax"/>
        </c:scaling>
        <c:delete val="1"/>
        <c:axPos val="b"/>
        <c:numFmt formatCode="ge" sourceLinked="1"/>
        <c:majorTickMark val="none"/>
        <c:minorTickMark val="none"/>
        <c:tickLblPos val="none"/>
        <c:crossAx val="351356624"/>
        <c:crosses val="autoZero"/>
        <c:auto val="1"/>
        <c:lblOffset val="100"/>
        <c:baseTimeUnit val="years"/>
      </c:dateAx>
      <c:valAx>
        <c:axId val="35135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2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97.31</c:v>
                </c:pt>
                <c:pt idx="3">
                  <c:v>97.31</c:v>
                </c:pt>
                <c:pt idx="4">
                  <c:v>91.53</c:v>
                </c:pt>
              </c:numCache>
            </c:numRef>
          </c:val>
        </c:ser>
        <c:dLbls>
          <c:showLegendKey val="0"/>
          <c:showVal val="0"/>
          <c:showCatName val="0"/>
          <c:showSerName val="0"/>
          <c:showPercent val="0"/>
          <c:showBubbleSize val="0"/>
        </c:dLbls>
        <c:gapWidth val="150"/>
        <c:axId val="177970000"/>
        <c:axId val="17796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64.87</c:v>
                </c:pt>
                <c:pt idx="3">
                  <c:v>65.62</c:v>
                </c:pt>
                <c:pt idx="4">
                  <c:v>64.67</c:v>
                </c:pt>
              </c:numCache>
            </c:numRef>
          </c:val>
          <c:smooth val="0"/>
        </c:ser>
        <c:dLbls>
          <c:showLegendKey val="0"/>
          <c:showVal val="0"/>
          <c:showCatName val="0"/>
          <c:showSerName val="0"/>
          <c:showPercent val="0"/>
          <c:showBubbleSize val="0"/>
        </c:dLbls>
        <c:marker val="1"/>
        <c:smooth val="0"/>
        <c:axId val="177970000"/>
        <c:axId val="177969608"/>
      </c:lineChart>
      <c:dateAx>
        <c:axId val="177970000"/>
        <c:scaling>
          <c:orientation val="minMax"/>
        </c:scaling>
        <c:delete val="1"/>
        <c:axPos val="b"/>
        <c:numFmt formatCode="ge" sourceLinked="1"/>
        <c:majorTickMark val="none"/>
        <c:minorTickMark val="none"/>
        <c:tickLblPos val="none"/>
        <c:crossAx val="177969608"/>
        <c:crosses val="autoZero"/>
        <c:auto val="1"/>
        <c:lblOffset val="100"/>
        <c:baseTimeUnit val="years"/>
      </c:dateAx>
      <c:valAx>
        <c:axId val="17796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7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98.36</c:v>
                </c:pt>
                <c:pt idx="3">
                  <c:v>98.5</c:v>
                </c:pt>
                <c:pt idx="4">
                  <c:v>98.6</c:v>
                </c:pt>
              </c:numCache>
            </c:numRef>
          </c:val>
        </c:ser>
        <c:dLbls>
          <c:showLegendKey val="0"/>
          <c:showVal val="0"/>
          <c:showCatName val="0"/>
          <c:showSerName val="0"/>
          <c:showPercent val="0"/>
          <c:showBubbleSize val="0"/>
        </c:dLbls>
        <c:gapWidth val="150"/>
        <c:axId val="397130640"/>
        <c:axId val="39713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91.11</c:v>
                </c:pt>
                <c:pt idx="3">
                  <c:v>91.44</c:v>
                </c:pt>
                <c:pt idx="4">
                  <c:v>91.76</c:v>
                </c:pt>
              </c:numCache>
            </c:numRef>
          </c:val>
          <c:smooth val="0"/>
        </c:ser>
        <c:dLbls>
          <c:showLegendKey val="0"/>
          <c:showVal val="0"/>
          <c:showCatName val="0"/>
          <c:showSerName val="0"/>
          <c:showPercent val="0"/>
          <c:showBubbleSize val="0"/>
        </c:dLbls>
        <c:marker val="1"/>
        <c:smooth val="0"/>
        <c:axId val="397130640"/>
        <c:axId val="397131032"/>
      </c:lineChart>
      <c:dateAx>
        <c:axId val="397130640"/>
        <c:scaling>
          <c:orientation val="minMax"/>
        </c:scaling>
        <c:delete val="1"/>
        <c:axPos val="b"/>
        <c:numFmt formatCode="ge" sourceLinked="1"/>
        <c:majorTickMark val="none"/>
        <c:minorTickMark val="none"/>
        <c:tickLblPos val="none"/>
        <c:crossAx val="397131032"/>
        <c:crosses val="autoZero"/>
        <c:auto val="1"/>
        <c:lblOffset val="100"/>
        <c:baseTimeUnit val="years"/>
      </c:dateAx>
      <c:valAx>
        <c:axId val="39713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3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103.85</c:v>
                </c:pt>
                <c:pt idx="3">
                  <c:v>104.52</c:v>
                </c:pt>
                <c:pt idx="4">
                  <c:v>102.23</c:v>
                </c:pt>
              </c:numCache>
            </c:numRef>
          </c:val>
        </c:ser>
        <c:dLbls>
          <c:showLegendKey val="0"/>
          <c:showVal val="0"/>
          <c:showCatName val="0"/>
          <c:showSerName val="0"/>
          <c:showPercent val="0"/>
          <c:showBubbleSize val="0"/>
        </c:dLbls>
        <c:gapWidth val="150"/>
        <c:axId val="350956912"/>
        <c:axId val="3508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108.77</c:v>
                </c:pt>
                <c:pt idx="3">
                  <c:v>109.48</c:v>
                </c:pt>
                <c:pt idx="4">
                  <c:v>109.27</c:v>
                </c:pt>
              </c:numCache>
            </c:numRef>
          </c:val>
          <c:smooth val="0"/>
        </c:ser>
        <c:dLbls>
          <c:showLegendKey val="0"/>
          <c:showVal val="0"/>
          <c:showCatName val="0"/>
          <c:showSerName val="0"/>
          <c:showPercent val="0"/>
          <c:showBubbleSize val="0"/>
        </c:dLbls>
        <c:marker val="1"/>
        <c:smooth val="0"/>
        <c:axId val="350956912"/>
        <c:axId val="350880128"/>
      </c:lineChart>
      <c:dateAx>
        <c:axId val="350956912"/>
        <c:scaling>
          <c:orientation val="minMax"/>
        </c:scaling>
        <c:delete val="1"/>
        <c:axPos val="b"/>
        <c:numFmt formatCode="ge" sourceLinked="1"/>
        <c:majorTickMark val="none"/>
        <c:minorTickMark val="none"/>
        <c:tickLblPos val="none"/>
        <c:crossAx val="350880128"/>
        <c:crosses val="autoZero"/>
        <c:auto val="1"/>
        <c:lblOffset val="100"/>
        <c:baseTimeUnit val="years"/>
      </c:dateAx>
      <c:valAx>
        <c:axId val="3508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5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32.89</c:v>
                </c:pt>
                <c:pt idx="3">
                  <c:v>34.020000000000003</c:v>
                </c:pt>
                <c:pt idx="4">
                  <c:v>35.54</c:v>
                </c:pt>
              </c:numCache>
            </c:numRef>
          </c:val>
        </c:ser>
        <c:dLbls>
          <c:showLegendKey val="0"/>
          <c:showVal val="0"/>
          <c:showCatName val="0"/>
          <c:showSerName val="0"/>
          <c:showPercent val="0"/>
          <c:showBubbleSize val="0"/>
        </c:dLbls>
        <c:gapWidth val="150"/>
        <c:axId val="350015624"/>
        <c:axId val="3500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25.52</c:v>
                </c:pt>
                <c:pt idx="3">
                  <c:v>25.89</c:v>
                </c:pt>
                <c:pt idx="4">
                  <c:v>26.63</c:v>
                </c:pt>
              </c:numCache>
            </c:numRef>
          </c:val>
          <c:smooth val="0"/>
        </c:ser>
        <c:dLbls>
          <c:showLegendKey val="0"/>
          <c:showVal val="0"/>
          <c:showCatName val="0"/>
          <c:showSerName val="0"/>
          <c:showPercent val="0"/>
          <c:showBubbleSize val="0"/>
        </c:dLbls>
        <c:marker val="1"/>
        <c:smooth val="0"/>
        <c:axId val="350015624"/>
        <c:axId val="350050344"/>
      </c:lineChart>
      <c:dateAx>
        <c:axId val="350015624"/>
        <c:scaling>
          <c:orientation val="minMax"/>
        </c:scaling>
        <c:delete val="1"/>
        <c:axPos val="b"/>
        <c:numFmt formatCode="ge" sourceLinked="1"/>
        <c:majorTickMark val="none"/>
        <c:minorTickMark val="none"/>
        <c:tickLblPos val="none"/>
        <c:crossAx val="350050344"/>
        <c:crosses val="autoZero"/>
        <c:auto val="1"/>
        <c:lblOffset val="100"/>
        <c:baseTimeUnit val="years"/>
      </c:dateAx>
      <c:valAx>
        <c:axId val="3500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1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7965688"/>
        <c:axId val="1779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0.76</c:v>
                </c:pt>
                <c:pt idx="3">
                  <c:v>0.71</c:v>
                </c:pt>
                <c:pt idx="4">
                  <c:v>0.95</c:v>
                </c:pt>
              </c:numCache>
            </c:numRef>
          </c:val>
          <c:smooth val="0"/>
        </c:ser>
        <c:dLbls>
          <c:showLegendKey val="0"/>
          <c:showVal val="0"/>
          <c:showCatName val="0"/>
          <c:showSerName val="0"/>
          <c:showPercent val="0"/>
          <c:showBubbleSize val="0"/>
        </c:dLbls>
        <c:marker val="1"/>
        <c:smooth val="0"/>
        <c:axId val="177965688"/>
        <c:axId val="177969216"/>
      </c:lineChart>
      <c:dateAx>
        <c:axId val="177965688"/>
        <c:scaling>
          <c:orientation val="minMax"/>
        </c:scaling>
        <c:delete val="1"/>
        <c:axPos val="b"/>
        <c:numFmt formatCode="ge" sourceLinked="1"/>
        <c:majorTickMark val="none"/>
        <c:minorTickMark val="none"/>
        <c:tickLblPos val="none"/>
        <c:crossAx val="177969216"/>
        <c:crosses val="autoZero"/>
        <c:auto val="1"/>
        <c:lblOffset val="100"/>
        <c:baseTimeUnit val="years"/>
      </c:dateAx>
      <c:valAx>
        <c:axId val="1779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6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53123920"/>
        <c:axId val="35312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21.47</c:v>
                </c:pt>
                <c:pt idx="3">
                  <c:v>16.34</c:v>
                </c:pt>
                <c:pt idx="4">
                  <c:v>15.65</c:v>
                </c:pt>
              </c:numCache>
            </c:numRef>
          </c:val>
          <c:smooth val="0"/>
        </c:ser>
        <c:dLbls>
          <c:showLegendKey val="0"/>
          <c:showVal val="0"/>
          <c:showCatName val="0"/>
          <c:showSerName val="0"/>
          <c:showPercent val="0"/>
          <c:showBubbleSize val="0"/>
        </c:dLbls>
        <c:marker val="1"/>
        <c:smooth val="0"/>
        <c:axId val="353123920"/>
        <c:axId val="353124312"/>
      </c:lineChart>
      <c:dateAx>
        <c:axId val="353123920"/>
        <c:scaling>
          <c:orientation val="minMax"/>
        </c:scaling>
        <c:delete val="1"/>
        <c:axPos val="b"/>
        <c:numFmt formatCode="ge" sourceLinked="1"/>
        <c:majorTickMark val="none"/>
        <c:minorTickMark val="none"/>
        <c:tickLblPos val="none"/>
        <c:crossAx val="353124312"/>
        <c:crosses val="autoZero"/>
        <c:auto val="1"/>
        <c:lblOffset val="100"/>
        <c:baseTimeUnit val="years"/>
      </c:dateAx>
      <c:valAx>
        <c:axId val="35312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2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35</c:v>
                </c:pt>
                <c:pt idx="3">
                  <c:v>34.409999999999997</c:v>
                </c:pt>
                <c:pt idx="4">
                  <c:v>36.93</c:v>
                </c:pt>
              </c:numCache>
            </c:numRef>
          </c:val>
        </c:ser>
        <c:dLbls>
          <c:showLegendKey val="0"/>
          <c:showVal val="0"/>
          <c:showCatName val="0"/>
          <c:showSerName val="0"/>
          <c:showPercent val="0"/>
          <c:showBubbleSize val="0"/>
        </c:dLbls>
        <c:gapWidth val="150"/>
        <c:axId val="353125880"/>
        <c:axId val="3531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353125880"/>
        <c:axId val="353126272"/>
      </c:lineChart>
      <c:dateAx>
        <c:axId val="353125880"/>
        <c:scaling>
          <c:orientation val="minMax"/>
        </c:scaling>
        <c:delete val="1"/>
        <c:axPos val="b"/>
        <c:numFmt formatCode="ge" sourceLinked="1"/>
        <c:majorTickMark val="none"/>
        <c:minorTickMark val="none"/>
        <c:tickLblPos val="none"/>
        <c:crossAx val="353126272"/>
        <c:crosses val="autoZero"/>
        <c:auto val="1"/>
        <c:lblOffset val="100"/>
        <c:baseTimeUnit val="years"/>
      </c:dateAx>
      <c:valAx>
        <c:axId val="3531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1403.29</c:v>
                </c:pt>
                <c:pt idx="3">
                  <c:v>1347.89</c:v>
                </c:pt>
                <c:pt idx="4">
                  <c:v>1251.49</c:v>
                </c:pt>
              </c:numCache>
            </c:numRef>
          </c:val>
        </c:ser>
        <c:dLbls>
          <c:showLegendKey val="0"/>
          <c:showVal val="0"/>
          <c:showCatName val="0"/>
          <c:showSerName val="0"/>
          <c:showPercent val="0"/>
          <c:showBubbleSize val="0"/>
        </c:dLbls>
        <c:gapWidth val="150"/>
        <c:axId val="353125488"/>
        <c:axId val="35312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854.16</c:v>
                </c:pt>
                <c:pt idx="3">
                  <c:v>848.31</c:v>
                </c:pt>
                <c:pt idx="4">
                  <c:v>774.99</c:v>
                </c:pt>
              </c:numCache>
            </c:numRef>
          </c:val>
          <c:smooth val="0"/>
        </c:ser>
        <c:dLbls>
          <c:showLegendKey val="0"/>
          <c:showVal val="0"/>
          <c:showCatName val="0"/>
          <c:showSerName val="0"/>
          <c:showPercent val="0"/>
          <c:showBubbleSize val="0"/>
        </c:dLbls>
        <c:marker val="1"/>
        <c:smooth val="0"/>
        <c:axId val="353125488"/>
        <c:axId val="353123528"/>
      </c:lineChart>
      <c:dateAx>
        <c:axId val="353125488"/>
        <c:scaling>
          <c:orientation val="minMax"/>
        </c:scaling>
        <c:delete val="1"/>
        <c:axPos val="b"/>
        <c:numFmt formatCode="ge" sourceLinked="1"/>
        <c:majorTickMark val="none"/>
        <c:minorTickMark val="none"/>
        <c:tickLblPos val="none"/>
        <c:crossAx val="353123528"/>
        <c:crosses val="autoZero"/>
        <c:auto val="1"/>
        <c:lblOffset val="100"/>
        <c:baseTimeUnit val="years"/>
      </c:dateAx>
      <c:valAx>
        <c:axId val="35312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2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80.5</c:v>
                </c:pt>
                <c:pt idx="3">
                  <c:v>79.19</c:v>
                </c:pt>
                <c:pt idx="4">
                  <c:v>83.98</c:v>
                </c:pt>
              </c:numCache>
            </c:numRef>
          </c:val>
        </c:ser>
        <c:dLbls>
          <c:showLegendKey val="0"/>
          <c:showVal val="0"/>
          <c:showCatName val="0"/>
          <c:showSerName val="0"/>
          <c:showPercent val="0"/>
          <c:showBubbleSize val="0"/>
        </c:dLbls>
        <c:gapWidth val="150"/>
        <c:axId val="353240240"/>
        <c:axId val="35324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93.13</c:v>
                </c:pt>
                <c:pt idx="3">
                  <c:v>94.38</c:v>
                </c:pt>
                <c:pt idx="4">
                  <c:v>96.57</c:v>
                </c:pt>
              </c:numCache>
            </c:numRef>
          </c:val>
          <c:smooth val="0"/>
        </c:ser>
        <c:dLbls>
          <c:showLegendKey val="0"/>
          <c:showVal val="0"/>
          <c:showCatName val="0"/>
          <c:showSerName val="0"/>
          <c:showPercent val="0"/>
          <c:showBubbleSize val="0"/>
        </c:dLbls>
        <c:marker val="1"/>
        <c:smooth val="0"/>
        <c:axId val="353240240"/>
        <c:axId val="353240632"/>
      </c:lineChart>
      <c:dateAx>
        <c:axId val="353240240"/>
        <c:scaling>
          <c:orientation val="minMax"/>
        </c:scaling>
        <c:delete val="1"/>
        <c:axPos val="b"/>
        <c:numFmt formatCode="ge" sourceLinked="1"/>
        <c:majorTickMark val="none"/>
        <c:minorTickMark val="none"/>
        <c:tickLblPos val="none"/>
        <c:crossAx val="353240632"/>
        <c:crosses val="autoZero"/>
        <c:auto val="1"/>
        <c:lblOffset val="100"/>
        <c:baseTimeUnit val="years"/>
      </c:dateAx>
      <c:valAx>
        <c:axId val="35324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4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150.59</c:v>
                </c:pt>
                <c:pt idx="3">
                  <c:v>152.30000000000001</c:v>
                </c:pt>
                <c:pt idx="4">
                  <c:v>144.02000000000001</c:v>
                </c:pt>
              </c:numCache>
            </c:numRef>
          </c:val>
        </c:ser>
        <c:dLbls>
          <c:showLegendKey val="0"/>
          <c:showVal val="0"/>
          <c:showCatName val="0"/>
          <c:showSerName val="0"/>
          <c:showPercent val="0"/>
          <c:showBubbleSize val="0"/>
        </c:dLbls>
        <c:gapWidth val="150"/>
        <c:axId val="353241808"/>
        <c:axId val="35324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167.97</c:v>
                </c:pt>
                <c:pt idx="3">
                  <c:v>165.45</c:v>
                </c:pt>
                <c:pt idx="4">
                  <c:v>161.54</c:v>
                </c:pt>
              </c:numCache>
            </c:numRef>
          </c:val>
          <c:smooth val="0"/>
        </c:ser>
        <c:dLbls>
          <c:showLegendKey val="0"/>
          <c:showVal val="0"/>
          <c:showCatName val="0"/>
          <c:showSerName val="0"/>
          <c:showPercent val="0"/>
          <c:showBubbleSize val="0"/>
        </c:dLbls>
        <c:marker val="1"/>
        <c:smooth val="0"/>
        <c:axId val="353241808"/>
        <c:axId val="353242200"/>
      </c:lineChart>
      <c:dateAx>
        <c:axId val="353241808"/>
        <c:scaling>
          <c:orientation val="minMax"/>
        </c:scaling>
        <c:delete val="1"/>
        <c:axPos val="b"/>
        <c:numFmt formatCode="ge" sourceLinked="1"/>
        <c:majorTickMark val="none"/>
        <c:minorTickMark val="none"/>
        <c:tickLblPos val="none"/>
        <c:crossAx val="353242200"/>
        <c:crosses val="autoZero"/>
        <c:auto val="1"/>
        <c:lblOffset val="100"/>
        <c:baseTimeUnit val="years"/>
      </c:dateAx>
      <c:valAx>
        <c:axId val="35324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4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滋賀県　栗東市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122</v>
      </c>
      <c r="AE8" s="74"/>
      <c r="AF8" s="74"/>
      <c r="AG8" s="74"/>
      <c r="AH8" s="74"/>
      <c r="AI8" s="74"/>
      <c r="AJ8" s="74"/>
      <c r="AK8" s="4"/>
      <c r="AL8" s="68">
        <f>データ!S6</f>
        <v>68272</v>
      </c>
      <c r="AM8" s="68"/>
      <c r="AN8" s="68"/>
      <c r="AO8" s="68"/>
      <c r="AP8" s="68"/>
      <c r="AQ8" s="68"/>
      <c r="AR8" s="68"/>
      <c r="AS8" s="68"/>
      <c r="AT8" s="67">
        <f>データ!T6</f>
        <v>52.69</v>
      </c>
      <c r="AU8" s="67"/>
      <c r="AV8" s="67"/>
      <c r="AW8" s="67"/>
      <c r="AX8" s="67"/>
      <c r="AY8" s="67"/>
      <c r="AZ8" s="67"/>
      <c r="BA8" s="67"/>
      <c r="BB8" s="67">
        <f>データ!U6</f>
        <v>1295.73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37.979999999999997</v>
      </c>
      <c r="J10" s="67"/>
      <c r="K10" s="67"/>
      <c r="L10" s="67"/>
      <c r="M10" s="67"/>
      <c r="N10" s="67"/>
      <c r="O10" s="67"/>
      <c r="P10" s="67">
        <f>データ!P6</f>
        <v>98.9</v>
      </c>
      <c r="Q10" s="67"/>
      <c r="R10" s="67"/>
      <c r="S10" s="67"/>
      <c r="T10" s="67"/>
      <c r="U10" s="67"/>
      <c r="V10" s="67"/>
      <c r="W10" s="67">
        <f>データ!Q6</f>
        <v>83.34</v>
      </c>
      <c r="X10" s="67"/>
      <c r="Y10" s="67"/>
      <c r="Z10" s="67"/>
      <c r="AA10" s="67"/>
      <c r="AB10" s="67"/>
      <c r="AC10" s="67"/>
      <c r="AD10" s="68">
        <f>データ!R6</f>
        <v>2470</v>
      </c>
      <c r="AE10" s="68"/>
      <c r="AF10" s="68"/>
      <c r="AG10" s="68"/>
      <c r="AH10" s="68"/>
      <c r="AI10" s="68"/>
      <c r="AJ10" s="68"/>
      <c r="AK10" s="2"/>
      <c r="AL10" s="68">
        <f>データ!V6</f>
        <v>67508</v>
      </c>
      <c r="AM10" s="68"/>
      <c r="AN10" s="68"/>
      <c r="AO10" s="68"/>
      <c r="AP10" s="68"/>
      <c r="AQ10" s="68"/>
      <c r="AR10" s="68"/>
      <c r="AS10" s="68"/>
      <c r="AT10" s="67">
        <f>データ!W6</f>
        <v>16.559999999999999</v>
      </c>
      <c r="AU10" s="67"/>
      <c r="AV10" s="67"/>
      <c r="AW10" s="67"/>
      <c r="AX10" s="67"/>
      <c r="AY10" s="67"/>
      <c r="AZ10" s="67"/>
      <c r="BA10" s="67"/>
      <c r="BB10" s="67">
        <f>データ!X6</f>
        <v>4076.57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252085</v>
      </c>
      <c r="D6" s="34">
        <f t="shared" si="3"/>
        <v>46</v>
      </c>
      <c r="E6" s="34">
        <f t="shared" si="3"/>
        <v>17</v>
      </c>
      <c r="F6" s="34">
        <f t="shared" si="3"/>
        <v>1</v>
      </c>
      <c r="G6" s="34">
        <f t="shared" si="3"/>
        <v>0</v>
      </c>
      <c r="H6" s="34" t="str">
        <f t="shared" si="3"/>
        <v>滋賀県　栗東市</v>
      </c>
      <c r="I6" s="34" t="str">
        <f t="shared" si="3"/>
        <v>法適用</v>
      </c>
      <c r="J6" s="34" t="str">
        <f t="shared" si="3"/>
        <v>下水道事業</v>
      </c>
      <c r="K6" s="34" t="str">
        <f t="shared" si="3"/>
        <v>公共下水道</v>
      </c>
      <c r="L6" s="34" t="str">
        <f t="shared" si="3"/>
        <v>Bd1</v>
      </c>
      <c r="M6" s="34">
        <f t="shared" si="3"/>
        <v>0</v>
      </c>
      <c r="N6" s="35" t="str">
        <f t="shared" si="3"/>
        <v>-</v>
      </c>
      <c r="O6" s="35">
        <f t="shared" si="3"/>
        <v>37.979999999999997</v>
      </c>
      <c r="P6" s="35">
        <f t="shared" si="3"/>
        <v>98.9</v>
      </c>
      <c r="Q6" s="35">
        <f t="shared" si="3"/>
        <v>83.34</v>
      </c>
      <c r="R6" s="35">
        <f t="shared" si="3"/>
        <v>2470</v>
      </c>
      <c r="S6" s="35">
        <f t="shared" si="3"/>
        <v>68272</v>
      </c>
      <c r="T6" s="35">
        <f t="shared" si="3"/>
        <v>52.69</v>
      </c>
      <c r="U6" s="35">
        <f t="shared" si="3"/>
        <v>1295.73</v>
      </c>
      <c r="V6" s="35">
        <f t="shared" si="3"/>
        <v>67508</v>
      </c>
      <c r="W6" s="35">
        <f t="shared" si="3"/>
        <v>16.559999999999999</v>
      </c>
      <c r="X6" s="35">
        <f t="shared" si="3"/>
        <v>4076.57</v>
      </c>
      <c r="Y6" s="36" t="str">
        <f>IF(Y7="",NA(),Y7)</f>
        <v>-</v>
      </c>
      <c r="Z6" s="36" t="str">
        <f t="shared" ref="Z6:AH6" si="4">IF(Z7="",NA(),Z7)</f>
        <v>-</v>
      </c>
      <c r="AA6" s="36">
        <f t="shared" si="4"/>
        <v>103.85</v>
      </c>
      <c r="AB6" s="36">
        <f t="shared" si="4"/>
        <v>104.52</v>
      </c>
      <c r="AC6" s="36">
        <f t="shared" si="4"/>
        <v>102.23</v>
      </c>
      <c r="AD6" s="36" t="str">
        <f t="shared" si="4"/>
        <v>-</v>
      </c>
      <c r="AE6" s="36" t="str">
        <f t="shared" si="4"/>
        <v>-</v>
      </c>
      <c r="AF6" s="36">
        <f t="shared" si="4"/>
        <v>108.77</v>
      </c>
      <c r="AG6" s="36">
        <f t="shared" si="4"/>
        <v>109.48</v>
      </c>
      <c r="AH6" s="36">
        <f t="shared" si="4"/>
        <v>109.27</v>
      </c>
      <c r="AI6" s="35" t="str">
        <f>IF(AI7="","",IF(AI7="-","【-】","【"&amp;SUBSTITUTE(TEXT(AI7,"#,##0.00"),"-","△")&amp;"】"))</f>
        <v>【108.57】</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21.47</v>
      </c>
      <c r="AR6" s="36">
        <f t="shared" si="5"/>
        <v>16.34</v>
      </c>
      <c r="AS6" s="36">
        <f t="shared" si="5"/>
        <v>15.65</v>
      </c>
      <c r="AT6" s="35" t="str">
        <f>IF(AT7="","",IF(AT7="-","【-】","【"&amp;SUBSTITUTE(TEXT(AT7,"#,##0.00"),"-","△")&amp;"】"))</f>
        <v>【4.38】</v>
      </c>
      <c r="AU6" s="36" t="str">
        <f>IF(AU7="",NA(),AU7)</f>
        <v>-</v>
      </c>
      <c r="AV6" s="36" t="str">
        <f t="shared" ref="AV6:BD6" si="6">IF(AV7="",NA(),AV7)</f>
        <v>-</v>
      </c>
      <c r="AW6" s="36">
        <f t="shared" si="6"/>
        <v>35</v>
      </c>
      <c r="AX6" s="36">
        <f t="shared" si="6"/>
        <v>34.409999999999997</v>
      </c>
      <c r="AY6" s="36">
        <f t="shared" si="6"/>
        <v>36.93</v>
      </c>
      <c r="AZ6" s="36" t="str">
        <f t="shared" si="6"/>
        <v>-</v>
      </c>
      <c r="BA6" s="36" t="str">
        <f t="shared" si="6"/>
        <v>-</v>
      </c>
      <c r="BB6" s="36">
        <f t="shared" si="6"/>
        <v>79.239999999999995</v>
      </c>
      <c r="BC6" s="36">
        <f t="shared" si="6"/>
        <v>78.930000000000007</v>
      </c>
      <c r="BD6" s="36">
        <f t="shared" si="6"/>
        <v>77.94</v>
      </c>
      <c r="BE6" s="35" t="str">
        <f>IF(BE7="","",IF(BE7="-","【-】","【"&amp;SUBSTITUTE(TEXT(BE7,"#,##0.00"),"-","△")&amp;"】"))</f>
        <v>【59.95】</v>
      </c>
      <c r="BF6" s="36" t="str">
        <f>IF(BF7="",NA(),BF7)</f>
        <v>-</v>
      </c>
      <c r="BG6" s="36" t="str">
        <f t="shared" ref="BG6:BO6" si="7">IF(BG7="",NA(),BG7)</f>
        <v>-</v>
      </c>
      <c r="BH6" s="36">
        <f t="shared" si="7"/>
        <v>1403.29</v>
      </c>
      <c r="BI6" s="36">
        <f t="shared" si="7"/>
        <v>1347.89</v>
      </c>
      <c r="BJ6" s="36">
        <f t="shared" si="7"/>
        <v>1251.49</v>
      </c>
      <c r="BK6" s="36" t="str">
        <f t="shared" si="7"/>
        <v>-</v>
      </c>
      <c r="BL6" s="36" t="str">
        <f t="shared" si="7"/>
        <v>-</v>
      </c>
      <c r="BM6" s="36">
        <f t="shared" si="7"/>
        <v>854.16</v>
      </c>
      <c r="BN6" s="36">
        <f t="shared" si="7"/>
        <v>848.31</v>
      </c>
      <c r="BO6" s="36">
        <f t="shared" si="7"/>
        <v>774.99</v>
      </c>
      <c r="BP6" s="35" t="str">
        <f>IF(BP7="","",IF(BP7="-","【-】","【"&amp;SUBSTITUTE(TEXT(BP7,"#,##0.00"),"-","△")&amp;"】"))</f>
        <v>【728.30】</v>
      </c>
      <c r="BQ6" s="36" t="str">
        <f>IF(BQ7="",NA(),BQ7)</f>
        <v>-</v>
      </c>
      <c r="BR6" s="36" t="str">
        <f t="shared" ref="BR6:BZ6" si="8">IF(BR7="",NA(),BR7)</f>
        <v>-</v>
      </c>
      <c r="BS6" s="36">
        <f t="shared" si="8"/>
        <v>80.5</v>
      </c>
      <c r="BT6" s="36">
        <f t="shared" si="8"/>
        <v>79.19</v>
      </c>
      <c r="BU6" s="36">
        <f t="shared" si="8"/>
        <v>83.98</v>
      </c>
      <c r="BV6" s="36" t="str">
        <f t="shared" si="8"/>
        <v>-</v>
      </c>
      <c r="BW6" s="36" t="str">
        <f t="shared" si="8"/>
        <v>-</v>
      </c>
      <c r="BX6" s="36">
        <f t="shared" si="8"/>
        <v>93.13</v>
      </c>
      <c r="BY6" s="36">
        <f t="shared" si="8"/>
        <v>94.38</v>
      </c>
      <c r="BZ6" s="36">
        <f t="shared" si="8"/>
        <v>96.57</v>
      </c>
      <c r="CA6" s="35" t="str">
        <f>IF(CA7="","",IF(CA7="-","【-】","【"&amp;SUBSTITUTE(TEXT(CA7,"#,##0.00"),"-","△")&amp;"】"))</f>
        <v>【100.04】</v>
      </c>
      <c r="CB6" s="36" t="str">
        <f>IF(CB7="",NA(),CB7)</f>
        <v>-</v>
      </c>
      <c r="CC6" s="36" t="str">
        <f t="shared" ref="CC6:CK6" si="9">IF(CC7="",NA(),CC7)</f>
        <v>-</v>
      </c>
      <c r="CD6" s="36">
        <f t="shared" si="9"/>
        <v>150.59</v>
      </c>
      <c r="CE6" s="36">
        <f t="shared" si="9"/>
        <v>152.30000000000001</v>
      </c>
      <c r="CF6" s="36">
        <f t="shared" si="9"/>
        <v>144.02000000000001</v>
      </c>
      <c r="CG6" s="36" t="str">
        <f t="shared" si="9"/>
        <v>-</v>
      </c>
      <c r="CH6" s="36" t="str">
        <f t="shared" si="9"/>
        <v>-</v>
      </c>
      <c r="CI6" s="36">
        <f t="shared" si="9"/>
        <v>167.97</v>
      </c>
      <c r="CJ6" s="36">
        <f t="shared" si="9"/>
        <v>165.45</v>
      </c>
      <c r="CK6" s="36">
        <f t="shared" si="9"/>
        <v>161.54</v>
      </c>
      <c r="CL6" s="35" t="str">
        <f>IF(CL7="","",IF(CL7="-","【-】","【"&amp;SUBSTITUTE(TEXT(CL7,"#,##0.00"),"-","△")&amp;"】"))</f>
        <v>【137.82】</v>
      </c>
      <c r="CM6" s="36" t="str">
        <f>IF(CM7="",NA(),CM7)</f>
        <v>-</v>
      </c>
      <c r="CN6" s="36" t="str">
        <f t="shared" ref="CN6:CV6" si="10">IF(CN7="",NA(),CN7)</f>
        <v>-</v>
      </c>
      <c r="CO6" s="36">
        <f t="shared" si="10"/>
        <v>97.31</v>
      </c>
      <c r="CP6" s="36">
        <f t="shared" si="10"/>
        <v>97.31</v>
      </c>
      <c r="CQ6" s="36">
        <f t="shared" si="10"/>
        <v>91.53</v>
      </c>
      <c r="CR6" s="36" t="str">
        <f t="shared" si="10"/>
        <v>-</v>
      </c>
      <c r="CS6" s="36" t="str">
        <f t="shared" si="10"/>
        <v>-</v>
      </c>
      <c r="CT6" s="36">
        <f t="shared" si="10"/>
        <v>64.87</v>
      </c>
      <c r="CU6" s="36">
        <f t="shared" si="10"/>
        <v>65.62</v>
      </c>
      <c r="CV6" s="36">
        <f t="shared" si="10"/>
        <v>64.67</v>
      </c>
      <c r="CW6" s="35" t="str">
        <f>IF(CW7="","",IF(CW7="-","【-】","【"&amp;SUBSTITUTE(TEXT(CW7,"#,##0.00"),"-","△")&amp;"】"))</f>
        <v>【60.09】</v>
      </c>
      <c r="CX6" s="36" t="str">
        <f>IF(CX7="",NA(),CX7)</f>
        <v>-</v>
      </c>
      <c r="CY6" s="36" t="str">
        <f t="shared" ref="CY6:DG6" si="11">IF(CY7="",NA(),CY7)</f>
        <v>-</v>
      </c>
      <c r="CZ6" s="36">
        <f t="shared" si="11"/>
        <v>98.36</v>
      </c>
      <c r="DA6" s="36">
        <f t="shared" si="11"/>
        <v>98.5</v>
      </c>
      <c r="DB6" s="36">
        <f t="shared" si="11"/>
        <v>98.6</v>
      </c>
      <c r="DC6" s="36" t="str">
        <f t="shared" si="11"/>
        <v>-</v>
      </c>
      <c r="DD6" s="36" t="str">
        <f t="shared" si="11"/>
        <v>-</v>
      </c>
      <c r="DE6" s="36">
        <f t="shared" si="11"/>
        <v>91.11</v>
      </c>
      <c r="DF6" s="36">
        <f t="shared" si="11"/>
        <v>91.44</v>
      </c>
      <c r="DG6" s="36">
        <f t="shared" si="11"/>
        <v>91.76</v>
      </c>
      <c r="DH6" s="35" t="str">
        <f>IF(DH7="","",IF(DH7="-","【-】","【"&amp;SUBSTITUTE(TEXT(DH7,"#,##0.00"),"-","△")&amp;"】"))</f>
        <v>【94.90】</v>
      </c>
      <c r="DI6" s="36" t="str">
        <f>IF(DI7="",NA(),DI7)</f>
        <v>-</v>
      </c>
      <c r="DJ6" s="36" t="str">
        <f t="shared" ref="DJ6:DR6" si="12">IF(DJ7="",NA(),DJ7)</f>
        <v>-</v>
      </c>
      <c r="DK6" s="36">
        <f t="shared" si="12"/>
        <v>32.89</v>
      </c>
      <c r="DL6" s="36">
        <f t="shared" si="12"/>
        <v>34.020000000000003</v>
      </c>
      <c r="DM6" s="36">
        <f t="shared" si="12"/>
        <v>35.54</v>
      </c>
      <c r="DN6" s="36" t="str">
        <f t="shared" si="12"/>
        <v>-</v>
      </c>
      <c r="DO6" s="36" t="str">
        <f t="shared" si="12"/>
        <v>-</v>
      </c>
      <c r="DP6" s="36">
        <f t="shared" si="12"/>
        <v>25.52</v>
      </c>
      <c r="DQ6" s="36">
        <f t="shared" si="12"/>
        <v>25.89</v>
      </c>
      <c r="DR6" s="36">
        <f t="shared" si="12"/>
        <v>26.63</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0.76</v>
      </c>
      <c r="EB6" s="36">
        <f t="shared" si="13"/>
        <v>0.71</v>
      </c>
      <c r="EC6" s="36">
        <f t="shared" si="13"/>
        <v>0.95</v>
      </c>
      <c r="ED6" s="35" t="str">
        <f>IF(ED7="","",IF(ED7="-","【-】","【"&amp;SUBSTITUTE(TEXT(ED7,"#,##0.00"),"-","△")&amp;"】"))</f>
        <v>【4.96】</v>
      </c>
      <c r="EE6" s="36" t="str">
        <f>IF(EE7="",NA(),EE7)</f>
        <v>-</v>
      </c>
      <c r="EF6" s="36" t="str">
        <f t="shared" ref="EF6:EN6" si="14">IF(EF7="",NA(),EF7)</f>
        <v>-</v>
      </c>
      <c r="EG6" s="36">
        <f t="shared" si="14"/>
        <v>0.04</v>
      </c>
      <c r="EH6" s="36">
        <f t="shared" si="14"/>
        <v>0.04</v>
      </c>
      <c r="EI6" s="35">
        <f t="shared" si="14"/>
        <v>0</v>
      </c>
      <c r="EJ6" s="36" t="str">
        <f t="shared" si="14"/>
        <v>-</v>
      </c>
      <c r="EK6" s="36" t="str">
        <f t="shared" si="14"/>
        <v>-</v>
      </c>
      <c r="EL6" s="36">
        <f t="shared" si="14"/>
        <v>0.1</v>
      </c>
      <c r="EM6" s="36">
        <f t="shared" si="14"/>
        <v>0.27</v>
      </c>
      <c r="EN6" s="36">
        <f t="shared" si="14"/>
        <v>0.17</v>
      </c>
      <c r="EO6" s="35" t="str">
        <f>IF(EO7="","",IF(EO7="-","【-】","【"&amp;SUBSTITUTE(TEXT(EO7,"#,##0.00"),"-","△")&amp;"】"))</f>
        <v>【0.27】</v>
      </c>
    </row>
    <row r="7" spans="1:148" s="37" customFormat="1" x14ac:dyDescent="0.15">
      <c r="A7" s="29"/>
      <c r="B7" s="38">
        <v>2016</v>
      </c>
      <c r="C7" s="38">
        <v>252085</v>
      </c>
      <c r="D7" s="38">
        <v>46</v>
      </c>
      <c r="E7" s="38">
        <v>17</v>
      </c>
      <c r="F7" s="38">
        <v>1</v>
      </c>
      <c r="G7" s="38">
        <v>0</v>
      </c>
      <c r="H7" s="38" t="s">
        <v>108</v>
      </c>
      <c r="I7" s="38" t="s">
        <v>109</v>
      </c>
      <c r="J7" s="38" t="s">
        <v>110</v>
      </c>
      <c r="K7" s="38" t="s">
        <v>111</v>
      </c>
      <c r="L7" s="38" t="s">
        <v>112</v>
      </c>
      <c r="M7" s="38"/>
      <c r="N7" s="39" t="s">
        <v>113</v>
      </c>
      <c r="O7" s="39">
        <v>37.979999999999997</v>
      </c>
      <c r="P7" s="39">
        <v>98.9</v>
      </c>
      <c r="Q7" s="39">
        <v>83.34</v>
      </c>
      <c r="R7" s="39">
        <v>2470</v>
      </c>
      <c r="S7" s="39">
        <v>68272</v>
      </c>
      <c r="T7" s="39">
        <v>52.69</v>
      </c>
      <c r="U7" s="39">
        <v>1295.73</v>
      </c>
      <c r="V7" s="39">
        <v>67508</v>
      </c>
      <c r="W7" s="39">
        <v>16.559999999999999</v>
      </c>
      <c r="X7" s="39">
        <v>4076.57</v>
      </c>
      <c r="Y7" s="39" t="s">
        <v>113</v>
      </c>
      <c r="Z7" s="39" t="s">
        <v>113</v>
      </c>
      <c r="AA7" s="39">
        <v>103.85</v>
      </c>
      <c r="AB7" s="39">
        <v>104.52</v>
      </c>
      <c r="AC7" s="39">
        <v>102.23</v>
      </c>
      <c r="AD7" s="39" t="s">
        <v>113</v>
      </c>
      <c r="AE7" s="39" t="s">
        <v>113</v>
      </c>
      <c r="AF7" s="39">
        <v>108.77</v>
      </c>
      <c r="AG7" s="39">
        <v>109.48</v>
      </c>
      <c r="AH7" s="39">
        <v>109.27</v>
      </c>
      <c r="AI7" s="39">
        <v>108.57</v>
      </c>
      <c r="AJ7" s="39" t="s">
        <v>113</v>
      </c>
      <c r="AK7" s="39" t="s">
        <v>113</v>
      </c>
      <c r="AL7" s="39">
        <v>0</v>
      </c>
      <c r="AM7" s="39">
        <v>0</v>
      </c>
      <c r="AN7" s="39">
        <v>0</v>
      </c>
      <c r="AO7" s="39" t="s">
        <v>113</v>
      </c>
      <c r="AP7" s="39" t="s">
        <v>113</v>
      </c>
      <c r="AQ7" s="39">
        <v>21.47</v>
      </c>
      <c r="AR7" s="39">
        <v>16.34</v>
      </c>
      <c r="AS7" s="39">
        <v>15.65</v>
      </c>
      <c r="AT7" s="39">
        <v>4.38</v>
      </c>
      <c r="AU7" s="39" t="s">
        <v>113</v>
      </c>
      <c r="AV7" s="39" t="s">
        <v>113</v>
      </c>
      <c r="AW7" s="39">
        <v>35</v>
      </c>
      <c r="AX7" s="39">
        <v>34.409999999999997</v>
      </c>
      <c r="AY7" s="39">
        <v>36.93</v>
      </c>
      <c r="AZ7" s="39" t="s">
        <v>113</v>
      </c>
      <c r="BA7" s="39" t="s">
        <v>113</v>
      </c>
      <c r="BB7" s="39">
        <v>79.239999999999995</v>
      </c>
      <c r="BC7" s="39">
        <v>78.930000000000007</v>
      </c>
      <c r="BD7" s="39">
        <v>77.94</v>
      </c>
      <c r="BE7" s="39">
        <v>59.95</v>
      </c>
      <c r="BF7" s="39" t="s">
        <v>113</v>
      </c>
      <c r="BG7" s="39" t="s">
        <v>113</v>
      </c>
      <c r="BH7" s="39">
        <v>1403.29</v>
      </c>
      <c r="BI7" s="39">
        <v>1347.89</v>
      </c>
      <c r="BJ7" s="39">
        <v>1251.49</v>
      </c>
      <c r="BK7" s="39" t="s">
        <v>113</v>
      </c>
      <c r="BL7" s="39" t="s">
        <v>113</v>
      </c>
      <c r="BM7" s="39">
        <v>854.16</v>
      </c>
      <c r="BN7" s="39">
        <v>848.31</v>
      </c>
      <c r="BO7" s="39">
        <v>774.99</v>
      </c>
      <c r="BP7" s="39">
        <v>728.3</v>
      </c>
      <c r="BQ7" s="39" t="s">
        <v>113</v>
      </c>
      <c r="BR7" s="39" t="s">
        <v>113</v>
      </c>
      <c r="BS7" s="39">
        <v>80.5</v>
      </c>
      <c r="BT7" s="39">
        <v>79.19</v>
      </c>
      <c r="BU7" s="39">
        <v>83.98</v>
      </c>
      <c r="BV7" s="39" t="s">
        <v>113</v>
      </c>
      <c r="BW7" s="39" t="s">
        <v>113</v>
      </c>
      <c r="BX7" s="39">
        <v>93.13</v>
      </c>
      <c r="BY7" s="39">
        <v>94.38</v>
      </c>
      <c r="BZ7" s="39">
        <v>96.57</v>
      </c>
      <c r="CA7" s="39">
        <v>100.04</v>
      </c>
      <c r="CB7" s="39" t="s">
        <v>113</v>
      </c>
      <c r="CC7" s="39" t="s">
        <v>113</v>
      </c>
      <c r="CD7" s="39">
        <v>150.59</v>
      </c>
      <c r="CE7" s="39">
        <v>152.30000000000001</v>
      </c>
      <c r="CF7" s="39">
        <v>144.02000000000001</v>
      </c>
      <c r="CG7" s="39" t="s">
        <v>113</v>
      </c>
      <c r="CH7" s="39" t="s">
        <v>113</v>
      </c>
      <c r="CI7" s="39">
        <v>167.97</v>
      </c>
      <c r="CJ7" s="39">
        <v>165.45</v>
      </c>
      <c r="CK7" s="39">
        <v>161.54</v>
      </c>
      <c r="CL7" s="39">
        <v>137.82</v>
      </c>
      <c r="CM7" s="39" t="s">
        <v>113</v>
      </c>
      <c r="CN7" s="39" t="s">
        <v>113</v>
      </c>
      <c r="CO7" s="39">
        <v>97.31</v>
      </c>
      <c r="CP7" s="39">
        <v>97.31</v>
      </c>
      <c r="CQ7" s="39">
        <v>91.53</v>
      </c>
      <c r="CR7" s="39" t="s">
        <v>113</v>
      </c>
      <c r="CS7" s="39" t="s">
        <v>113</v>
      </c>
      <c r="CT7" s="39">
        <v>64.87</v>
      </c>
      <c r="CU7" s="39">
        <v>65.62</v>
      </c>
      <c r="CV7" s="39">
        <v>64.67</v>
      </c>
      <c r="CW7" s="39">
        <v>60.09</v>
      </c>
      <c r="CX7" s="39" t="s">
        <v>113</v>
      </c>
      <c r="CY7" s="39" t="s">
        <v>113</v>
      </c>
      <c r="CZ7" s="39">
        <v>98.36</v>
      </c>
      <c r="DA7" s="39">
        <v>98.5</v>
      </c>
      <c r="DB7" s="39">
        <v>98.6</v>
      </c>
      <c r="DC7" s="39" t="s">
        <v>113</v>
      </c>
      <c r="DD7" s="39" t="s">
        <v>113</v>
      </c>
      <c r="DE7" s="39">
        <v>91.11</v>
      </c>
      <c r="DF7" s="39">
        <v>91.44</v>
      </c>
      <c r="DG7" s="39">
        <v>91.76</v>
      </c>
      <c r="DH7" s="39">
        <v>94.9</v>
      </c>
      <c r="DI7" s="39" t="s">
        <v>113</v>
      </c>
      <c r="DJ7" s="39" t="s">
        <v>113</v>
      </c>
      <c r="DK7" s="39">
        <v>32.89</v>
      </c>
      <c r="DL7" s="39">
        <v>34.020000000000003</v>
      </c>
      <c r="DM7" s="39">
        <v>35.54</v>
      </c>
      <c r="DN7" s="39" t="s">
        <v>113</v>
      </c>
      <c r="DO7" s="39" t="s">
        <v>113</v>
      </c>
      <c r="DP7" s="39">
        <v>25.52</v>
      </c>
      <c r="DQ7" s="39">
        <v>25.89</v>
      </c>
      <c r="DR7" s="39">
        <v>26.63</v>
      </c>
      <c r="DS7" s="39">
        <v>37.36</v>
      </c>
      <c r="DT7" s="39" t="s">
        <v>113</v>
      </c>
      <c r="DU7" s="39" t="s">
        <v>113</v>
      </c>
      <c r="DV7" s="39">
        <v>0</v>
      </c>
      <c r="DW7" s="39">
        <v>0</v>
      </c>
      <c r="DX7" s="39">
        <v>0</v>
      </c>
      <c r="DY7" s="39" t="s">
        <v>113</v>
      </c>
      <c r="DZ7" s="39" t="s">
        <v>113</v>
      </c>
      <c r="EA7" s="39">
        <v>0.76</v>
      </c>
      <c r="EB7" s="39">
        <v>0.71</v>
      </c>
      <c r="EC7" s="39">
        <v>0.95</v>
      </c>
      <c r="ED7" s="39">
        <v>4.96</v>
      </c>
      <c r="EE7" s="39" t="s">
        <v>113</v>
      </c>
      <c r="EF7" s="39" t="s">
        <v>113</v>
      </c>
      <c r="EG7" s="39">
        <v>0.04</v>
      </c>
      <c r="EH7" s="39">
        <v>0.04</v>
      </c>
      <c r="EI7" s="39">
        <v>0</v>
      </c>
      <c r="EJ7" s="39" t="s">
        <v>113</v>
      </c>
      <c r="EK7" s="39" t="s">
        <v>113</v>
      </c>
      <c r="EL7" s="39">
        <v>0.1</v>
      </c>
      <c r="EM7" s="39">
        <v>0.27</v>
      </c>
      <c r="EN7" s="39">
        <v>0.17</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2018-01-30T04:50:26Z</cp:lastPrinted>
  <dcterms:created xsi:type="dcterms:W3CDTF">2017-12-25T01:52:04Z</dcterms:created>
  <dcterms:modified xsi:type="dcterms:W3CDTF">2018-08-14T07:03:21Z</dcterms:modified>
  <cp:category/>
</cp:coreProperties>
</file>