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ileserver3\F6060\99999_旧ファイルサーバーデータ\旧名称_上下水道課（水道）\水道事業会計\H29年度水道関係（管理）\●内部提出資料等\経営比較分析表（財政課へ）\"/>
    </mc:Choice>
  </mc:AlternateContent>
  <workbookProtection workbookPassword="B319" lockStructure="1"/>
  <bookViews>
    <workbookView xWindow="0" yWindow="0" windowWidth="20490" windowHeight="7755"/>
  </bookViews>
  <sheets>
    <sheet name="法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T8" i="4" s="1"/>
  <c r="R6" i="5"/>
  <c r="Q6" i="5"/>
  <c r="W10" i="4" s="1"/>
  <c r="P6" i="5"/>
  <c r="P10" i="4" s="1"/>
  <c r="O6" i="5"/>
  <c r="N6" i="5"/>
  <c r="M6" i="5"/>
  <c r="L6" i="5"/>
  <c r="W8" i="4" s="1"/>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BB10" i="4"/>
  <c r="AT10" i="4"/>
  <c r="AL10" i="4"/>
  <c r="I10" i="4"/>
  <c r="B10" i="4"/>
  <c r="BB8" i="4"/>
  <c r="AL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<sst xmlns="http://schemas.openxmlformats.org/spreadsheetml/2006/main" count="232" uniqueCount="120">
  <si>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</si>
  <si>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</si>
  <si>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</si>
  <si>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</si>
  <si>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</si>
  <si>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</si>
  <si>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</si>
  <si>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</si>
  <si>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</si>
  <si>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</si>
  <si>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</si>
  <si>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</si>
  <si>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</si>
  <si>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</si>
  <si>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</si>
  <si>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</si>
  <si>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</si>
  <si>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</si>
  <si>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</si>
  <si>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</si>
  <si>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</si>
  <si>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</si>
  <si>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</si>
  <si>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</si>
  <si>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</si>
  <si>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</si>
  <si>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</si>
  <si>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</si>
  <si>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</si>
  <si>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</si>
  <si>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</si>
  <si>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</si>
  <si>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</si>
  <si>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</si>
  <si>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</si>
  <si>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</si>
  <si>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</si>
  <si>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</si>
  <si>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</si>
  <si>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</si>
  <si>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</si>
  <si>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</si>
  <si>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</si>
  <si>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</si>
  <si>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</si>
  <si>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</si>
  <si>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</si>
  <si>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</si>
  <si>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</si>
  <si>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</si>
  <si>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</si>
  <si>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</si>
  <si>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</si>
  <si>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</si>
  <si>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</si>
  <si>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</si>
  <si>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</si>
  <si>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</si>
  <si>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</si>
  <si>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</si>
  <si>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</si>
  <si>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</si>
  <si>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</si>
  <si>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</si>
  <si>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</si>
  <si>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</si>
  <si>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</si>
  <si>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</si>
  <si>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</si>
  <si>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</si>
  <si>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</si>
  <si>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</si>
  <si>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</si>
  <si>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</si>
  <si>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</si>
  <si>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</si>
  <si>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</si>
  <si>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</si>
  <si>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</si>
  <si>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</si>
  <si>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</si>
  <si>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</si>
  <si>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</si>
  <si>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</si>
  <si>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</si>
  <si>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</si>
  <si>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</si>
  <si>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</si>
  <si>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</si>
  <si>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</si>
  <si>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</si>
  <si>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</si>
  <si>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</si>
  <si>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</si>
  <si>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</si>
  <si>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</si>
  <si>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</si>
  <si>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</si>
  <si>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</si>
  <si>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</si>
  <si>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</si>
  <si>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</si>
  <si>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</si>
  <si>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</si>
  <si>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</si>
  <si>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滋賀県　栗東市</t>
  </si>
  <si>
    <t>法適用</t>
  </si>
  <si>
    <t>水道事業</t>
  </si>
  <si>
    <t>末端給水事業</t>
  </si>
  <si>
    <t>A4</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</si>
  <si>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</si>
  <si>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</si>
  <si>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</si>
  <si>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</si>
  <si>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</si>
  <si>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</si>
  <si>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経営の健全性、効率性は良好な状況と言えるが、資産の老朽化が進んでいることから、更新や修繕にかかる資金の負担増加が予想される。
一方で、人口は微増を維持しているものの、節水意識や節水機器の普及・定着により給水収益は減少傾向にあり、今後、大幅な給水収益の増加は見込めない状況にあることから、将来に備えた資金の確保と一層の経費削減に努める必要がある。
また、安全で安定した水道の供給のため、アセットマネジメントや平成29年度に策定する経営戦略に基づいて、資産の計画的な更新・修繕を実行する必要がある。</t>
    <rPh sb="0" eb="2">
      <t>ケイエイ</t>
    </rPh>
    <rPh sb="3" eb="6">
      <t>ケンゼンセイ</t>
    </rPh>
    <rPh sb="7" eb="10">
      <t>コウリツセイ</t>
    </rPh>
    <rPh sb="11" eb="13">
      <t>リョウコウ</t>
    </rPh>
    <rPh sb="14" eb="16">
      <t>ジョウキョウ</t>
    </rPh>
    <rPh sb="17" eb="18">
      <t>イ</t>
    </rPh>
    <rPh sb="22" eb="24">
      <t>シサン</t>
    </rPh>
    <rPh sb="25" eb="28">
      <t>ロウキュウカ</t>
    </rPh>
    <rPh sb="29" eb="30">
      <t>スス</t>
    </rPh>
    <rPh sb="39" eb="41">
      <t>コウシン</t>
    </rPh>
    <rPh sb="42" eb="44">
      <t>シュウゼン</t>
    </rPh>
    <rPh sb="48" eb="50">
      <t>シキン</t>
    </rPh>
    <rPh sb="176" eb="178">
      <t>アンゼン</t>
    </rPh>
    <rPh sb="179" eb="181">
      <t>アンテイ</t>
    </rPh>
    <rPh sb="183" eb="185">
      <t>スイドウ</t>
    </rPh>
    <rPh sb="186" eb="188">
      <t>キョウキュウ</t>
    </rPh>
    <rPh sb="203" eb="205">
      <t>ヘイセイ</t>
    </rPh>
    <rPh sb="207" eb="209">
      <t>ネンド</t>
    </rPh>
    <rPh sb="210" eb="212">
      <t>サクテイ</t>
    </rPh>
    <rPh sb="214" eb="216">
      <t>ケイエイ</t>
    </rPh>
    <rPh sb="216" eb="218">
      <t>センリャク</t>
    </rPh>
    <rPh sb="219" eb="220">
      <t>モト</t>
    </rPh>
    <rPh sb="224" eb="226">
      <t>シサン</t>
    </rPh>
    <rPh sb="227" eb="230">
      <t>ケイカクテキ</t>
    </rPh>
    <rPh sb="231" eb="233">
      <t>コウシン</t>
    </rPh>
    <rPh sb="234" eb="236">
      <t>シュウゼン</t>
    </rPh>
    <rPh sb="237" eb="239">
      <t>ジッコウ</t>
    </rPh>
    <rPh sb="241" eb="243">
      <t>ヒツヨウ</t>
    </rPh>
    <phoneticPr fontId="4"/>
  </si>
  <si>
    <t>非設置</t>
    <rPh sb="0" eb="1">
      <t>ヒ</t>
    </rPh>
    <rPh sb="1" eb="3">
      <t>セッチ</t>
    </rPh>
    <phoneticPr fontId="4"/>
  </si>
  <si>
    <t>①有形固定資産減価償却率は、水源地拡張事業（施設更新）が完了したことに伴い、類似団体平均値を下回り改善傾向となったが、水源地拡張事業を優先したことにより、②管路経年化率は、増加傾向にある。また、同率は類似団体平均値を上回っていることからも老朽化が進んでいると言える。
③管路更新率についても、類似団体平均値と比べて低い水準となっており、今後、平成28年度に策定したアセットマネジメントに基づく計画的な更新を推進し、老朽化した施設を改善していく必要がある。</t>
    <rPh sb="1" eb="3">
      <t>ユウケイ</t>
    </rPh>
    <rPh sb="3" eb="5">
      <t>コテイ</t>
    </rPh>
    <rPh sb="5" eb="7">
      <t>シサン</t>
    </rPh>
    <rPh sb="7" eb="9">
      <t>ゲンカ</t>
    </rPh>
    <rPh sb="9" eb="11">
      <t>ショウキャク</t>
    </rPh>
    <rPh sb="11" eb="12">
      <t>リツ</t>
    </rPh>
    <rPh sb="14" eb="17">
      <t>スイゲンチ</t>
    </rPh>
    <rPh sb="17" eb="19">
      <t>カクチョウ</t>
    </rPh>
    <rPh sb="19" eb="21">
      <t>ジギョウ</t>
    </rPh>
    <rPh sb="22" eb="24">
      <t>シセツ</t>
    </rPh>
    <rPh sb="24" eb="26">
      <t>コウシン</t>
    </rPh>
    <rPh sb="28" eb="30">
      <t>カンリョウ</t>
    </rPh>
    <rPh sb="35" eb="36">
      <t>トモナ</t>
    </rPh>
    <rPh sb="38" eb="40">
      <t>ルイジ</t>
    </rPh>
    <rPh sb="40" eb="42">
      <t>ダンタイ</t>
    </rPh>
    <rPh sb="42" eb="44">
      <t>ヘイキン</t>
    </rPh>
    <rPh sb="44" eb="45">
      <t>チ</t>
    </rPh>
    <rPh sb="46" eb="48">
      <t>シタマワ</t>
    </rPh>
    <rPh sb="49" eb="51">
      <t>カイゼン</t>
    </rPh>
    <rPh sb="51" eb="53">
      <t>ケイコウ</t>
    </rPh>
    <rPh sb="59" eb="62">
      <t>スイゲンチ</t>
    </rPh>
    <rPh sb="62" eb="64">
      <t>カクチョウ</t>
    </rPh>
    <rPh sb="64" eb="66">
      <t>ジギョウ</t>
    </rPh>
    <rPh sb="67" eb="69">
      <t>ユウセン</t>
    </rPh>
    <rPh sb="78" eb="80">
      <t>カンロ</t>
    </rPh>
    <rPh sb="80" eb="83">
      <t>ケイネンカ</t>
    </rPh>
    <rPh sb="83" eb="84">
      <t>リツ</t>
    </rPh>
    <rPh sb="86" eb="88">
      <t>ゾウカ</t>
    </rPh>
    <rPh sb="88" eb="90">
      <t>ケイコウ</t>
    </rPh>
    <rPh sb="97" eb="98">
      <t>ドウ</t>
    </rPh>
    <rPh sb="98" eb="99">
      <t>リツ</t>
    </rPh>
    <rPh sb="100" eb="102">
      <t>ルイジ</t>
    </rPh>
    <rPh sb="102" eb="104">
      <t>ダンタイ</t>
    </rPh>
    <rPh sb="104" eb="106">
      <t>ヘイキン</t>
    </rPh>
    <rPh sb="106" eb="107">
      <t>チ</t>
    </rPh>
    <rPh sb="108" eb="110">
      <t>ウワマワ</t>
    </rPh>
    <rPh sb="119" eb="122">
      <t>ロウキュウカ</t>
    </rPh>
    <rPh sb="123" eb="124">
      <t>スス</t>
    </rPh>
    <rPh sb="129" eb="130">
      <t>イ</t>
    </rPh>
    <rPh sb="135" eb="137">
      <t>カンロ</t>
    </rPh>
    <rPh sb="137" eb="139">
      <t>コウシン</t>
    </rPh>
    <rPh sb="139" eb="140">
      <t>リツ</t>
    </rPh>
    <rPh sb="146" eb="148">
      <t>ルイジ</t>
    </rPh>
    <rPh sb="148" eb="150">
      <t>ダンタイ</t>
    </rPh>
    <rPh sb="150" eb="152">
      <t>ヘイキン</t>
    </rPh>
    <rPh sb="152" eb="153">
      <t>チ</t>
    </rPh>
    <rPh sb="154" eb="155">
      <t>クラ</t>
    </rPh>
    <rPh sb="157" eb="158">
      <t>ヒク</t>
    </rPh>
    <rPh sb="159" eb="161">
      <t>スイジュン</t>
    </rPh>
    <rPh sb="168" eb="170">
      <t>コンゴ</t>
    </rPh>
    <rPh sb="171" eb="173">
      <t>ヘイセイ</t>
    </rPh>
    <rPh sb="175" eb="177">
      <t>ネンド</t>
    </rPh>
    <rPh sb="178" eb="180">
      <t>サクテイ</t>
    </rPh>
    <rPh sb="193" eb="194">
      <t>モト</t>
    </rPh>
    <rPh sb="196" eb="199">
      <t>ケイカクテキ</t>
    </rPh>
    <rPh sb="200" eb="202">
      <t>コウシン</t>
    </rPh>
    <rPh sb="203" eb="205">
      <t>スイシン</t>
    </rPh>
    <rPh sb="207" eb="210">
      <t>ロウキュウカ</t>
    </rPh>
    <rPh sb="212" eb="214">
      <t>シセツ</t>
    </rPh>
    <rPh sb="215" eb="217">
      <t>カイゼン</t>
    </rPh>
    <rPh sb="221" eb="223">
      <t>ヒツヨウ</t>
    </rPh>
    <phoneticPr fontId="4"/>
  </si>
  <si>
    <t>①経営収支比率は、100％を超えており、②累積欠損金比率は0％であり、単年度の収支は黒字を維持しているものの、県受水費の値上げや出庭水源地施設更新に伴う旧施設の除却損等の支出が増加したため、前年度値を下回った。
③流動比率は100％を十分に上回っており、短期的な債務に対する支払能力を備えている。
④企業債残高対給水収益比率は、類似団体平均値を下回るが、平均値が減少傾向にあるのに対し、本市は増加傾向にある。これは、水源地拡張事業のため一定規模の借入が継続的に生じたことで返済を上回る借入額となったことが要因となっている。今後も老朽管路の更新や施設の耐震化等の設備投資が見込まれることから、この傾向は続くと予想されるが、流動比率や給水収益の動向等を勘案しつつ適正水準の維持に努める必要がある。
⑤料金回収率は、平成25年度に料金改定を行なったことにより、100％を上回っており、適切な料金収入が確保できているが、その回収率は年々縮減傾向にある。
⑥給水原価は、類似団体平均値を下回っており、効率的な運営が行なえている。
⑦施設利用率は、類似団体平均値を上回っており、効率的な施設利用ができている。
⑧有収率は、類似団体平均値を上回っており、効率的な施設運営ができていると言えるが、近年、当該値は減少傾向にある。管路の老朽化に伴う漏水が生じていることから、計画的な更新を行なう必要がある。</t>
    <rPh sb="1" eb="3">
      <t>ケイエイ</t>
    </rPh>
    <rPh sb="3" eb="5">
      <t>シュウシ</t>
    </rPh>
    <rPh sb="5" eb="7">
      <t>ヒリツ</t>
    </rPh>
    <rPh sb="14" eb="15">
      <t>コ</t>
    </rPh>
    <rPh sb="21" eb="23">
      <t>ルイセキ</t>
    </rPh>
    <rPh sb="23" eb="26">
      <t>ケッソンキン</t>
    </rPh>
    <rPh sb="26" eb="28">
      <t>ヒリツ</t>
    </rPh>
    <rPh sb="35" eb="38">
      <t>タンネンド</t>
    </rPh>
    <rPh sb="39" eb="41">
      <t>シュウシ</t>
    </rPh>
    <rPh sb="42" eb="44">
      <t>クロジ</t>
    </rPh>
    <rPh sb="45" eb="47">
      <t>イジ</t>
    </rPh>
    <rPh sb="55" eb="56">
      <t>ケン</t>
    </rPh>
    <rPh sb="58" eb="59">
      <t>ヒ</t>
    </rPh>
    <rPh sb="60" eb="62">
      <t>ネア</t>
    </rPh>
    <rPh sb="64" eb="65">
      <t>デ</t>
    </rPh>
    <rPh sb="65" eb="66">
      <t>ニワ</t>
    </rPh>
    <rPh sb="66" eb="69">
      <t>スイゲンチ</t>
    </rPh>
    <rPh sb="69" eb="71">
      <t>シセツ</t>
    </rPh>
    <rPh sb="71" eb="73">
      <t>コウシン</t>
    </rPh>
    <rPh sb="74" eb="75">
      <t>トモナ</t>
    </rPh>
    <rPh sb="76" eb="79">
      <t>キュウシセツ</t>
    </rPh>
    <rPh sb="80" eb="82">
      <t>ジョキャク</t>
    </rPh>
    <rPh sb="82" eb="83">
      <t>ソン</t>
    </rPh>
    <rPh sb="83" eb="84">
      <t>トウ</t>
    </rPh>
    <rPh sb="85" eb="87">
      <t>シシュツ</t>
    </rPh>
    <rPh sb="88" eb="90">
      <t>ゾウカ</t>
    </rPh>
    <rPh sb="95" eb="98">
      <t>ゼンネンド</t>
    </rPh>
    <rPh sb="98" eb="99">
      <t>チ</t>
    </rPh>
    <rPh sb="100" eb="102">
      <t>シタマワ</t>
    </rPh>
    <rPh sb="107" eb="109">
      <t>リュウドウ</t>
    </rPh>
    <rPh sb="109" eb="111">
      <t>ヒリツ</t>
    </rPh>
    <rPh sb="117" eb="119">
      <t>ジュウブン</t>
    </rPh>
    <rPh sb="120" eb="122">
      <t>ウワマワ</t>
    </rPh>
    <rPh sb="127" eb="130">
      <t>タンキテキ</t>
    </rPh>
    <rPh sb="131" eb="133">
      <t>サイム</t>
    </rPh>
    <rPh sb="134" eb="135">
      <t>タイ</t>
    </rPh>
    <rPh sb="137" eb="139">
      <t>シハラ</t>
    </rPh>
    <rPh sb="139" eb="141">
      <t>ノウリョク</t>
    </rPh>
    <rPh sb="142" eb="143">
      <t>ソナ</t>
    </rPh>
    <rPh sb="150" eb="152">
      <t>キギョウ</t>
    </rPh>
    <rPh sb="152" eb="153">
      <t>サイ</t>
    </rPh>
    <rPh sb="153" eb="155">
      <t>ザンダカ</t>
    </rPh>
    <rPh sb="155" eb="156">
      <t>タイ</t>
    </rPh>
    <rPh sb="156" eb="158">
      <t>キュウスイ</t>
    </rPh>
    <rPh sb="158" eb="160">
      <t>シュウエキ</t>
    </rPh>
    <rPh sb="160" eb="162">
      <t>ヒリツ</t>
    </rPh>
    <rPh sb="164" eb="166">
      <t>ルイジ</t>
    </rPh>
    <rPh sb="166" eb="168">
      <t>ダンタイ</t>
    </rPh>
    <rPh sb="168" eb="170">
      <t>ヘイキン</t>
    </rPh>
    <rPh sb="170" eb="171">
      <t>チ</t>
    </rPh>
    <rPh sb="172" eb="174">
      <t>シタマワ</t>
    </rPh>
    <rPh sb="177" eb="179">
      <t>ヘイキン</t>
    </rPh>
    <rPh sb="179" eb="180">
      <t>チ</t>
    </rPh>
    <rPh sb="181" eb="183">
      <t>ゲンショウ</t>
    </rPh>
    <rPh sb="183" eb="185">
      <t>ケイコウ</t>
    </rPh>
    <rPh sb="190" eb="191">
      <t>タイ</t>
    </rPh>
    <rPh sb="193" eb="194">
      <t>ホン</t>
    </rPh>
    <rPh sb="194" eb="195">
      <t>シ</t>
    </rPh>
    <rPh sb="196" eb="198">
      <t>ゾウカ</t>
    </rPh>
    <rPh sb="198" eb="200">
      <t>ケイコウ</t>
    </rPh>
    <rPh sb="208" eb="211">
      <t>スイゲンチ</t>
    </rPh>
    <rPh sb="211" eb="213">
      <t>カクチョウ</t>
    </rPh>
    <rPh sb="213" eb="215">
      <t>ジギョウ</t>
    </rPh>
    <rPh sb="218" eb="220">
      <t>イッテイ</t>
    </rPh>
    <rPh sb="220" eb="222">
      <t>キボ</t>
    </rPh>
    <rPh sb="223" eb="225">
      <t>カリイ</t>
    </rPh>
    <rPh sb="226" eb="229">
      <t>ケイゾクテキ</t>
    </rPh>
    <rPh sb="230" eb="231">
      <t>ショウ</t>
    </rPh>
    <rPh sb="236" eb="238">
      <t>ヘンサイ</t>
    </rPh>
    <rPh sb="239" eb="241">
      <t>ウワマワ</t>
    </rPh>
    <rPh sb="242" eb="244">
      <t>カリイレ</t>
    </rPh>
    <rPh sb="244" eb="245">
      <t>ガク</t>
    </rPh>
    <rPh sb="252" eb="254">
      <t>ヨウイン</t>
    </rPh>
    <rPh sb="261" eb="263">
      <t>コンゴ</t>
    </rPh>
    <rPh sb="264" eb="266">
      <t>ロウキュウ</t>
    </rPh>
    <rPh sb="266" eb="268">
      <t>カンロ</t>
    </rPh>
    <rPh sb="269" eb="271">
      <t>コウシン</t>
    </rPh>
    <rPh sb="272" eb="274">
      <t>シセツ</t>
    </rPh>
    <rPh sb="275" eb="278">
      <t>タイシンカ</t>
    </rPh>
    <rPh sb="278" eb="279">
      <t>トウ</t>
    </rPh>
    <rPh sb="280" eb="282">
      <t>セツビ</t>
    </rPh>
    <rPh sb="282" eb="284">
      <t>トウシ</t>
    </rPh>
    <rPh sb="285" eb="287">
      <t>ミコ</t>
    </rPh>
    <rPh sb="297" eb="299">
      <t>ケイコウ</t>
    </rPh>
    <rPh sb="300" eb="301">
      <t>ツヅ</t>
    </rPh>
    <rPh sb="303" eb="305">
      <t>ヨソウ</t>
    </rPh>
    <rPh sb="310" eb="312">
      <t>リュウドウ</t>
    </rPh>
    <rPh sb="312" eb="314">
      <t>ヒリツ</t>
    </rPh>
    <rPh sb="315" eb="317">
      <t>キュウスイ</t>
    </rPh>
    <rPh sb="317" eb="319">
      <t>シュウエキ</t>
    </rPh>
    <rPh sb="320" eb="322">
      <t>ドウコウ</t>
    </rPh>
    <rPh sb="322" eb="323">
      <t>トウ</t>
    </rPh>
    <rPh sb="324" eb="326">
      <t>カンアン</t>
    </rPh>
    <rPh sb="329" eb="330">
      <t>テキ</t>
    </rPh>
    <rPh sb="330" eb="331">
      <t>セイ</t>
    </rPh>
    <rPh sb="331" eb="333">
      <t>スイジュン</t>
    </rPh>
    <rPh sb="334" eb="336">
      <t>イジ</t>
    </rPh>
    <rPh sb="337" eb="338">
      <t>ツト</t>
    </rPh>
    <rPh sb="340" eb="342">
      <t>ヒツヨウ</t>
    </rPh>
    <rPh sb="348" eb="350">
      <t>リョウキン</t>
    </rPh>
    <rPh sb="350" eb="352">
      <t>カイシュウ</t>
    </rPh>
    <rPh sb="352" eb="353">
      <t>リツ</t>
    </rPh>
    <rPh sb="355" eb="357">
      <t>ヘイセイ</t>
    </rPh>
    <rPh sb="359" eb="361">
      <t>ネンド</t>
    </rPh>
    <rPh sb="362" eb="364">
      <t>リョウキン</t>
    </rPh>
    <rPh sb="364" eb="366">
      <t>カイテイ</t>
    </rPh>
    <rPh sb="367" eb="368">
      <t>オコ</t>
    </rPh>
    <rPh sb="382" eb="384">
      <t>ウワマワ</t>
    </rPh>
    <rPh sb="389" eb="391">
      <t>テキセツ</t>
    </rPh>
    <rPh sb="392" eb="394">
      <t>リョウキン</t>
    </rPh>
    <rPh sb="394" eb="396">
      <t>シュウニュウ</t>
    </rPh>
    <rPh sb="397" eb="399">
      <t>カクホ</t>
    </rPh>
    <rPh sb="408" eb="410">
      <t>カイシュウ</t>
    </rPh>
    <rPh sb="410" eb="411">
      <t>リツ</t>
    </rPh>
    <rPh sb="412" eb="414">
      <t>ネンネン</t>
    </rPh>
    <rPh sb="414" eb="416">
      <t>シュクゲン</t>
    </rPh>
    <rPh sb="416" eb="418">
      <t>ケイコウ</t>
    </rPh>
    <rPh sb="424" eb="426">
      <t>キュウスイ</t>
    </rPh>
    <rPh sb="426" eb="428">
      <t>ゲンカ</t>
    </rPh>
    <rPh sb="430" eb="432">
      <t>ルイジ</t>
    </rPh>
    <rPh sb="432" eb="434">
      <t>ダンタイ</t>
    </rPh>
    <rPh sb="434" eb="437">
      <t>ヘイキンチ</t>
    </rPh>
    <rPh sb="438" eb="440">
      <t>シタマワ</t>
    </rPh>
    <rPh sb="445" eb="448">
      <t>コウリツテキ</t>
    </rPh>
    <rPh sb="449" eb="451">
      <t>ウンエイ</t>
    </rPh>
    <rPh sb="452" eb="453">
      <t>オコ</t>
    </rPh>
    <rPh sb="461" eb="463">
      <t>シセツ</t>
    </rPh>
    <rPh sb="463" eb="466">
      <t>リヨウリツ</t>
    </rPh>
    <rPh sb="468" eb="470">
      <t>ルイジ</t>
    </rPh>
    <rPh sb="470" eb="472">
      <t>ダンタイ</t>
    </rPh>
    <rPh sb="472" eb="474">
      <t>ヘイキン</t>
    </rPh>
    <rPh sb="474" eb="475">
      <t>チ</t>
    </rPh>
    <rPh sb="476" eb="478">
      <t>ウワマワ</t>
    </rPh>
    <rPh sb="483" eb="486">
      <t>コウリツテキ</t>
    </rPh>
    <rPh sb="487" eb="489">
      <t>シセツ</t>
    </rPh>
    <rPh sb="489" eb="491">
      <t>リヨウ</t>
    </rPh>
    <rPh sb="500" eb="501">
      <t>ユウ</t>
    </rPh>
    <rPh sb="501" eb="502">
      <t>シュウ</t>
    </rPh>
    <rPh sb="502" eb="503">
      <t>リツ</t>
    </rPh>
    <rPh sb="505" eb="507">
      <t>ルイジ</t>
    </rPh>
    <rPh sb="507" eb="509">
      <t>ダンタイ</t>
    </rPh>
    <rPh sb="509" eb="512">
      <t>ヘイキンチ</t>
    </rPh>
    <rPh sb="513" eb="515">
      <t>ウワマワ</t>
    </rPh>
    <rPh sb="520" eb="523">
      <t>コウリツテキ</t>
    </rPh>
    <rPh sb="524" eb="526">
      <t>シセツ</t>
    </rPh>
    <rPh sb="526" eb="528">
      <t>ウンエイ</t>
    </rPh>
    <rPh sb="535" eb="536">
      <t>イ</t>
    </rPh>
    <rPh sb="540" eb="542">
      <t>キンネン</t>
    </rPh>
    <rPh sb="543" eb="545">
      <t>トウガイ</t>
    </rPh>
    <rPh sb="545" eb="546">
      <t>チ</t>
    </rPh>
    <rPh sb="547" eb="549">
      <t>ゲンショウ</t>
    </rPh>
    <rPh sb="549" eb="551">
      <t>ケイコウ</t>
    </rPh>
    <rPh sb="555" eb="557">
      <t>カンロ</t>
    </rPh>
    <rPh sb="558" eb="561">
      <t>ロウキュウカ</t>
    </rPh>
    <rPh sb="562" eb="563">
      <t>トモナ</t>
    </rPh>
    <rPh sb="564" eb="566">
      <t>ロウスイ</t>
    </rPh>
    <rPh sb="567" eb="568">
      <t>ショウ</t>
    </rPh>
    <rPh sb="577" eb="580">
      <t>ケイカクテキ</t>
    </rPh>
    <rPh sb="581" eb="583">
      <t>コウシン</t>
    </rPh>
    <rPh sb="584" eb="585">
      <t>オコ</t>
    </rPh>
    <rPh sb="587" eb="589">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</si>
</sst>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16" fillId="0" borderId="9" xfId="1" applyFont="1" applyBorder="1" applyAlignment="1" applyProtection="1">
      <alignment horizontal="left" vertical="top" wrapText="1"/>
      <protection locked="0"/>
    </xf>
    <xf numFmtId="0" fontId="16" fillId="0" borderId="0" xfId="1" applyFont="1" applyBorder="1" applyAlignment="1" applyProtection="1">
      <alignment horizontal="left" vertical="top" wrapText="1"/>
      <protection locked="0"/>
    </xf>
    <xf numFmtId="0" fontId="16" fillId="0" borderId="10" xfId="1" applyFont="1" applyBorder="1" applyAlignment="1" applyProtection="1">
      <alignment horizontal="left" vertical="top" wrapText="1"/>
      <protection locked="0"/>
    </xf>
    <xf numFmtId="0" fontId="16" fillId="0" borderId="11" xfId="1" applyFont="1" applyBorder="1" applyAlignment="1" applyProtection="1">
      <alignment horizontal="left" vertical="top" wrapText="1"/>
      <protection locked="0"/>
    </xf>
    <xf numFmtId="0" fontId="16" fillId="0" borderId="1" xfId="1" applyFont="1" applyBorder="1" applyAlignment="1" applyProtection="1">
      <alignment horizontal="left" vertical="top" wrapText="1"/>
      <protection locked="0"/>
    </xf>
    <xf numFmtId="0" fontId="16"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16"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0.08</c:v>
                </c:pt>
                <c:pt idx="1">
                  <c:v>0.24</c:v>
                </c:pt>
                <c:pt idx="2">
                  <c:v>0.27</c:v>
                </c:pt>
                <c:pt idx="3">
                  <c:v>0.11</c:v>
                </c:pt>
                <c:pt idx="4">
                  <c:v>0.23</c:v>
                </c:pt>
              </c:numCache>
            </c:numRef>
          </c:val>
        </c:ser>
        <c:dLbls>
          <c:showLegendKey val="0"/>
          <c:showVal val="0"/>
          <c:showCatName val="0"/>
          <c:showSerName val="0"/>
          <c:showPercent val="0"/>
          <c:showBubbleSize val="0"/>
        </c:dLbls>
        <c:gapWidth val="150"/>
        <c:axId val="349404736"/>
        <c:axId val="348543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0.78</c:v>
                </c:pt>
                <c:pt idx="1">
                  <c:v>0.83</c:v>
                </c:pt>
                <c:pt idx="2">
                  <c:v>0.72</c:v>
                </c:pt>
                <c:pt idx="3">
                  <c:v>0.71</c:v>
                </c:pt>
                <c:pt idx="4">
                  <c:v>0.71</c:v>
                </c:pt>
              </c:numCache>
            </c:numRef>
          </c:val>
          <c:smooth val="0"/>
        </c:ser>
        <c:dLbls>
          <c:showLegendKey val="0"/>
          <c:showVal val="0"/>
          <c:showCatName val="0"/>
          <c:showSerName val="0"/>
          <c:showPercent val="0"/>
          <c:showBubbleSize val="0"/>
        </c:dLbls>
        <c:marker val="1"/>
        <c:smooth val="0"/>
        <c:axId val="349404736"/>
        <c:axId val="348543584"/>
      </c:lineChart>
      <c:dateAx>
        <c:axId val="349404736"/>
        <c:scaling>
          <c:orientation val="minMax"/>
        </c:scaling>
        <c:delete val="1"/>
        <c:axPos val="b"/>
        <c:numFmt formatCode="ge" sourceLinked="1"/>
        <c:majorTickMark val="none"/>
        <c:minorTickMark val="none"/>
        <c:tickLblPos val="none"/>
        <c:crossAx val="348543584"/>
        <c:crosses val="autoZero"/>
        <c:auto val="1"/>
        <c:lblOffset val="100"/>
        <c:baseTimeUnit val="years"/>
      </c:dateAx>
      <c:valAx>
        <c:axId val="348543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9404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74.16</c:v>
                </c:pt>
                <c:pt idx="1">
                  <c:v>73.819999999999993</c:v>
                </c:pt>
                <c:pt idx="2">
                  <c:v>76.64</c:v>
                </c:pt>
                <c:pt idx="3">
                  <c:v>75.94</c:v>
                </c:pt>
                <c:pt idx="4">
                  <c:v>75.739999999999995</c:v>
                </c:pt>
              </c:numCache>
            </c:numRef>
          </c:val>
        </c:ser>
        <c:dLbls>
          <c:showLegendKey val="0"/>
          <c:showVal val="0"/>
          <c:showCatName val="0"/>
          <c:showSerName val="0"/>
          <c:showPercent val="0"/>
          <c:showBubbleSize val="0"/>
        </c:dLbls>
        <c:gapWidth val="150"/>
        <c:axId val="397778712"/>
        <c:axId val="397779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59.88</c:v>
                </c:pt>
                <c:pt idx="1">
                  <c:v>59.68</c:v>
                </c:pt>
                <c:pt idx="2">
                  <c:v>59.17</c:v>
                </c:pt>
                <c:pt idx="3">
                  <c:v>59.34</c:v>
                </c:pt>
                <c:pt idx="4">
                  <c:v>59.11</c:v>
                </c:pt>
              </c:numCache>
            </c:numRef>
          </c:val>
          <c:smooth val="0"/>
        </c:ser>
        <c:dLbls>
          <c:showLegendKey val="0"/>
          <c:showVal val="0"/>
          <c:showCatName val="0"/>
          <c:showSerName val="0"/>
          <c:showPercent val="0"/>
          <c:showBubbleSize val="0"/>
        </c:dLbls>
        <c:marker val="1"/>
        <c:smooth val="0"/>
        <c:axId val="397778712"/>
        <c:axId val="397779104"/>
      </c:lineChart>
      <c:dateAx>
        <c:axId val="397778712"/>
        <c:scaling>
          <c:orientation val="minMax"/>
        </c:scaling>
        <c:delete val="1"/>
        <c:axPos val="b"/>
        <c:numFmt formatCode="ge" sourceLinked="1"/>
        <c:majorTickMark val="none"/>
        <c:minorTickMark val="none"/>
        <c:tickLblPos val="none"/>
        <c:crossAx val="397779104"/>
        <c:crosses val="autoZero"/>
        <c:auto val="1"/>
        <c:lblOffset val="100"/>
        <c:baseTimeUnit val="years"/>
      </c:dateAx>
      <c:valAx>
        <c:axId val="397779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7778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96</c:v>
                </c:pt>
                <c:pt idx="1">
                  <c:v>95.74</c:v>
                </c:pt>
                <c:pt idx="2">
                  <c:v>91.08</c:v>
                </c:pt>
                <c:pt idx="3">
                  <c:v>90.94</c:v>
                </c:pt>
                <c:pt idx="4">
                  <c:v>92.37</c:v>
                </c:pt>
              </c:numCache>
            </c:numRef>
          </c:val>
        </c:ser>
        <c:dLbls>
          <c:showLegendKey val="0"/>
          <c:showVal val="0"/>
          <c:showCatName val="0"/>
          <c:showSerName val="0"/>
          <c:showPercent val="0"/>
          <c:showBubbleSize val="0"/>
        </c:dLbls>
        <c:gapWidth val="150"/>
        <c:axId val="397780280"/>
        <c:axId val="397780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87.65</c:v>
                </c:pt>
                <c:pt idx="1">
                  <c:v>87.63</c:v>
                </c:pt>
                <c:pt idx="2">
                  <c:v>87.6</c:v>
                </c:pt>
                <c:pt idx="3">
                  <c:v>87.74</c:v>
                </c:pt>
                <c:pt idx="4">
                  <c:v>87.91</c:v>
                </c:pt>
              </c:numCache>
            </c:numRef>
          </c:val>
          <c:smooth val="0"/>
        </c:ser>
        <c:dLbls>
          <c:showLegendKey val="0"/>
          <c:showVal val="0"/>
          <c:showCatName val="0"/>
          <c:showSerName val="0"/>
          <c:showPercent val="0"/>
          <c:showBubbleSize val="0"/>
        </c:dLbls>
        <c:marker val="1"/>
        <c:smooth val="0"/>
        <c:axId val="397780280"/>
        <c:axId val="397780672"/>
      </c:lineChart>
      <c:dateAx>
        <c:axId val="397780280"/>
        <c:scaling>
          <c:orientation val="minMax"/>
        </c:scaling>
        <c:delete val="1"/>
        <c:axPos val="b"/>
        <c:numFmt formatCode="ge" sourceLinked="1"/>
        <c:majorTickMark val="none"/>
        <c:minorTickMark val="none"/>
        <c:tickLblPos val="none"/>
        <c:crossAx val="397780672"/>
        <c:crosses val="autoZero"/>
        <c:auto val="1"/>
        <c:lblOffset val="100"/>
        <c:baseTimeUnit val="years"/>
      </c:dateAx>
      <c:valAx>
        <c:axId val="397780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7780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101.91</c:v>
                </c:pt>
                <c:pt idx="1">
                  <c:v>107.24</c:v>
                </c:pt>
                <c:pt idx="2">
                  <c:v>112.94</c:v>
                </c:pt>
                <c:pt idx="3">
                  <c:v>110.43</c:v>
                </c:pt>
                <c:pt idx="4">
                  <c:v>103.8</c:v>
                </c:pt>
              </c:numCache>
            </c:numRef>
          </c:val>
        </c:ser>
        <c:dLbls>
          <c:showLegendKey val="0"/>
          <c:showVal val="0"/>
          <c:showCatName val="0"/>
          <c:showSerName val="0"/>
          <c:showPercent val="0"/>
          <c:showBubbleSize val="0"/>
        </c:dLbls>
        <c:gapWidth val="150"/>
        <c:axId val="348812992"/>
        <c:axId val="349178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108.24</c:v>
                </c:pt>
                <c:pt idx="1">
                  <c:v>107.8</c:v>
                </c:pt>
                <c:pt idx="2">
                  <c:v>111.96</c:v>
                </c:pt>
                <c:pt idx="3">
                  <c:v>112.69</c:v>
                </c:pt>
                <c:pt idx="4">
                  <c:v>113.16</c:v>
                </c:pt>
              </c:numCache>
            </c:numRef>
          </c:val>
          <c:smooth val="0"/>
        </c:ser>
        <c:dLbls>
          <c:showLegendKey val="0"/>
          <c:showVal val="0"/>
          <c:showCatName val="0"/>
          <c:showSerName val="0"/>
          <c:showPercent val="0"/>
          <c:showBubbleSize val="0"/>
        </c:dLbls>
        <c:marker val="1"/>
        <c:smooth val="0"/>
        <c:axId val="348812992"/>
        <c:axId val="349178360"/>
      </c:lineChart>
      <c:dateAx>
        <c:axId val="348812992"/>
        <c:scaling>
          <c:orientation val="minMax"/>
        </c:scaling>
        <c:delete val="1"/>
        <c:axPos val="b"/>
        <c:numFmt formatCode="ge" sourceLinked="1"/>
        <c:majorTickMark val="none"/>
        <c:minorTickMark val="none"/>
        <c:tickLblPos val="none"/>
        <c:crossAx val="349178360"/>
        <c:crosses val="autoZero"/>
        <c:auto val="1"/>
        <c:lblOffset val="100"/>
        <c:baseTimeUnit val="years"/>
      </c:dateAx>
      <c:valAx>
        <c:axId val="3491783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48812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46.15</c:v>
                </c:pt>
                <c:pt idx="1">
                  <c:v>48.1</c:v>
                </c:pt>
                <c:pt idx="2">
                  <c:v>49.65</c:v>
                </c:pt>
                <c:pt idx="3">
                  <c:v>50.86</c:v>
                </c:pt>
                <c:pt idx="4">
                  <c:v>43.54</c:v>
                </c:pt>
              </c:numCache>
            </c:numRef>
          </c:val>
        </c:ser>
        <c:dLbls>
          <c:showLegendKey val="0"/>
          <c:showVal val="0"/>
          <c:showCatName val="0"/>
          <c:showSerName val="0"/>
          <c:showPercent val="0"/>
          <c:showBubbleSize val="0"/>
        </c:dLbls>
        <c:gapWidth val="150"/>
        <c:axId val="349125536"/>
        <c:axId val="349166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38.69</c:v>
                </c:pt>
                <c:pt idx="1">
                  <c:v>39.65</c:v>
                </c:pt>
                <c:pt idx="2">
                  <c:v>45.25</c:v>
                </c:pt>
                <c:pt idx="3">
                  <c:v>46.27</c:v>
                </c:pt>
                <c:pt idx="4">
                  <c:v>46.88</c:v>
                </c:pt>
              </c:numCache>
            </c:numRef>
          </c:val>
          <c:smooth val="0"/>
        </c:ser>
        <c:dLbls>
          <c:showLegendKey val="0"/>
          <c:showVal val="0"/>
          <c:showCatName val="0"/>
          <c:showSerName val="0"/>
          <c:showPercent val="0"/>
          <c:showBubbleSize val="0"/>
        </c:dLbls>
        <c:marker val="1"/>
        <c:smooth val="0"/>
        <c:axId val="349125536"/>
        <c:axId val="349166464"/>
      </c:lineChart>
      <c:dateAx>
        <c:axId val="349125536"/>
        <c:scaling>
          <c:orientation val="minMax"/>
        </c:scaling>
        <c:delete val="1"/>
        <c:axPos val="b"/>
        <c:numFmt formatCode="ge" sourceLinked="1"/>
        <c:majorTickMark val="none"/>
        <c:minorTickMark val="none"/>
        <c:tickLblPos val="none"/>
        <c:crossAx val="349166464"/>
        <c:crosses val="autoZero"/>
        <c:auto val="1"/>
        <c:lblOffset val="100"/>
        <c:baseTimeUnit val="years"/>
      </c:dateAx>
      <c:valAx>
        <c:axId val="349166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9125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10.65</c:v>
                </c:pt>
                <c:pt idx="1">
                  <c:v>12.23</c:v>
                </c:pt>
                <c:pt idx="2">
                  <c:v>12.94</c:v>
                </c:pt>
                <c:pt idx="3">
                  <c:v>14.45</c:v>
                </c:pt>
                <c:pt idx="4">
                  <c:v>14.93</c:v>
                </c:pt>
              </c:numCache>
            </c:numRef>
          </c:val>
        </c:ser>
        <c:dLbls>
          <c:showLegendKey val="0"/>
          <c:showVal val="0"/>
          <c:showCatName val="0"/>
          <c:showSerName val="0"/>
          <c:showPercent val="0"/>
          <c:showBubbleSize val="0"/>
        </c:dLbls>
        <c:gapWidth val="150"/>
        <c:axId val="349275624"/>
        <c:axId val="349276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8.4</c:v>
                </c:pt>
                <c:pt idx="1">
                  <c:v>9.7100000000000009</c:v>
                </c:pt>
                <c:pt idx="2">
                  <c:v>10.71</c:v>
                </c:pt>
                <c:pt idx="3">
                  <c:v>10.93</c:v>
                </c:pt>
                <c:pt idx="4">
                  <c:v>13.39</c:v>
                </c:pt>
              </c:numCache>
            </c:numRef>
          </c:val>
          <c:smooth val="0"/>
        </c:ser>
        <c:dLbls>
          <c:showLegendKey val="0"/>
          <c:showVal val="0"/>
          <c:showCatName val="0"/>
          <c:showSerName val="0"/>
          <c:showPercent val="0"/>
          <c:showBubbleSize val="0"/>
        </c:dLbls>
        <c:marker val="1"/>
        <c:smooth val="0"/>
        <c:axId val="349275624"/>
        <c:axId val="349276016"/>
      </c:lineChart>
      <c:dateAx>
        <c:axId val="349275624"/>
        <c:scaling>
          <c:orientation val="minMax"/>
        </c:scaling>
        <c:delete val="1"/>
        <c:axPos val="b"/>
        <c:numFmt formatCode="ge" sourceLinked="1"/>
        <c:majorTickMark val="none"/>
        <c:minorTickMark val="none"/>
        <c:tickLblPos val="none"/>
        <c:crossAx val="349276016"/>
        <c:crosses val="autoZero"/>
        <c:auto val="1"/>
        <c:lblOffset val="100"/>
        <c:baseTimeUnit val="years"/>
      </c:dateAx>
      <c:valAx>
        <c:axId val="349276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9275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49279152"/>
        <c:axId val="349359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4.46</c:v>
                </c:pt>
                <c:pt idx="1">
                  <c:v>4.3899999999999997</c:v>
                </c:pt>
                <c:pt idx="2">
                  <c:v>0.41</c:v>
                </c:pt>
                <c:pt idx="3">
                  <c:v>0.54</c:v>
                </c:pt>
                <c:pt idx="4">
                  <c:v>0.68</c:v>
                </c:pt>
              </c:numCache>
            </c:numRef>
          </c:val>
          <c:smooth val="0"/>
        </c:ser>
        <c:dLbls>
          <c:showLegendKey val="0"/>
          <c:showVal val="0"/>
          <c:showCatName val="0"/>
          <c:showSerName val="0"/>
          <c:showPercent val="0"/>
          <c:showBubbleSize val="0"/>
        </c:dLbls>
        <c:marker val="1"/>
        <c:smooth val="0"/>
        <c:axId val="349279152"/>
        <c:axId val="349359608"/>
      </c:lineChart>
      <c:dateAx>
        <c:axId val="349279152"/>
        <c:scaling>
          <c:orientation val="minMax"/>
        </c:scaling>
        <c:delete val="1"/>
        <c:axPos val="b"/>
        <c:numFmt formatCode="ge" sourceLinked="1"/>
        <c:majorTickMark val="none"/>
        <c:minorTickMark val="none"/>
        <c:tickLblPos val="none"/>
        <c:crossAx val="349359608"/>
        <c:crosses val="autoZero"/>
        <c:auto val="1"/>
        <c:lblOffset val="100"/>
        <c:baseTimeUnit val="years"/>
      </c:dateAx>
      <c:valAx>
        <c:axId val="3493596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49279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286.02999999999997</c:v>
                </c:pt>
                <c:pt idx="1">
                  <c:v>758.77</c:v>
                </c:pt>
                <c:pt idx="2">
                  <c:v>676.21</c:v>
                </c:pt>
                <c:pt idx="3">
                  <c:v>354.02</c:v>
                </c:pt>
                <c:pt idx="4">
                  <c:v>525.58000000000004</c:v>
                </c:pt>
              </c:numCache>
            </c:numRef>
          </c:val>
        </c:ser>
        <c:dLbls>
          <c:showLegendKey val="0"/>
          <c:showVal val="0"/>
          <c:showCatName val="0"/>
          <c:showSerName val="0"/>
          <c:showPercent val="0"/>
          <c:showBubbleSize val="0"/>
        </c:dLbls>
        <c:gapWidth val="150"/>
        <c:axId val="349278760"/>
        <c:axId val="349360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701</c:v>
                </c:pt>
                <c:pt idx="1">
                  <c:v>739.59</c:v>
                </c:pt>
                <c:pt idx="2">
                  <c:v>335.95</c:v>
                </c:pt>
                <c:pt idx="3">
                  <c:v>346.59</c:v>
                </c:pt>
                <c:pt idx="4">
                  <c:v>357.82</c:v>
                </c:pt>
              </c:numCache>
            </c:numRef>
          </c:val>
          <c:smooth val="0"/>
        </c:ser>
        <c:dLbls>
          <c:showLegendKey val="0"/>
          <c:showVal val="0"/>
          <c:showCatName val="0"/>
          <c:showSerName val="0"/>
          <c:showPercent val="0"/>
          <c:showBubbleSize val="0"/>
        </c:dLbls>
        <c:marker val="1"/>
        <c:smooth val="0"/>
        <c:axId val="349278760"/>
        <c:axId val="349360784"/>
      </c:lineChart>
      <c:dateAx>
        <c:axId val="349278760"/>
        <c:scaling>
          <c:orientation val="minMax"/>
        </c:scaling>
        <c:delete val="1"/>
        <c:axPos val="b"/>
        <c:numFmt formatCode="ge" sourceLinked="1"/>
        <c:majorTickMark val="none"/>
        <c:minorTickMark val="none"/>
        <c:tickLblPos val="none"/>
        <c:crossAx val="349360784"/>
        <c:crosses val="autoZero"/>
        <c:auto val="1"/>
        <c:lblOffset val="100"/>
        <c:baseTimeUnit val="years"/>
      </c:dateAx>
      <c:valAx>
        <c:axId val="3493607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49278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258.89</c:v>
                </c:pt>
                <c:pt idx="1">
                  <c:v>269.7</c:v>
                </c:pt>
                <c:pt idx="2">
                  <c:v>270.14999999999998</c:v>
                </c:pt>
                <c:pt idx="3">
                  <c:v>286.19</c:v>
                </c:pt>
                <c:pt idx="4">
                  <c:v>297.38</c:v>
                </c:pt>
              </c:numCache>
            </c:numRef>
          </c:val>
        </c:ser>
        <c:dLbls>
          <c:showLegendKey val="0"/>
          <c:showVal val="0"/>
          <c:showCatName val="0"/>
          <c:showSerName val="0"/>
          <c:showPercent val="0"/>
          <c:showBubbleSize val="0"/>
        </c:dLbls>
        <c:gapWidth val="150"/>
        <c:axId val="349278368"/>
        <c:axId val="349277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330.99</c:v>
                </c:pt>
                <c:pt idx="1">
                  <c:v>324.08999999999997</c:v>
                </c:pt>
                <c:pt idx="2">
                  <c:v>319.82</c:v>
                </c:pt>
                <c:pt idx="3">
                  <c:v>312.02999999999997</c:v>
                </c:pt>
                <c:pt idx="4">
                  <c:v>307.45999999999998</c:v>
                </c:pt>
              </c:numCache>
            </c:numRef>
          </c:val>
          <c:smooth val="0"/>
        </c:ser>
        <c:dLbls>
          <c:showLegendKey val="0"/>
          <c:showVal val="0"/>
          <c:showCatName val="0"/>
          <c:showSerName val="0"/>
          <c:showPercent val="0"/>
          <c:showBubbleSize val="0"/>
        </c:dLbls>
        <c:marker val="1"/>
        <c:smooth val="0"/>
        <c:axId val="349278368"/>
        <c:axId val="349277976"/>
      </c:lineChart>
      <c:dateAx>
        <c:axId val="349278368"/>
        <c:scaling>
          <c:orientation val="minMax"/>
        </c:scaling>
        <c:delete val="1"/>
        <c:axPos val="b"/>
        <c:numFmt formatCode="ge" sourceLinked="1"/>
        <c:majorTickMark val="none"/>
        <c:minorTickMark val="none"/>
        <c:tickLblPos val="none"/>
        <c:crossAx val="349277976"/>
        <c:crosses val="autoZero"/>
        <c:auto val="1"/>
        <c:lblOffset val="100"/>
        <c:baseTimeUnit val="years"/>
      </c:dateAx>
      <c:valAx>
        <c:axId val="3492779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49278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93.09</c:v>
                </c:pt>
                <c:pt idx="1">
                  <c:v>98.29</c:v>
                </c:pt>
                <c:pt idx="2">
                  <c:v>111.37</c:v>
                </c:pt>
                <c:pt idx="3">
                  <c:v>108.42</c:v>
                </c:pt>
                <c:pt idx="4">
                  <c:v>101.19</c:v>
                </c:pt>
              </c:numCache>
            </c:numRef>
          </c:val>
        </c:ser>
        <c:dLbls>
          <c:showLegendKey val="0"/>
          <c:showVal val="0"/>
          <c:showCatName val="0"/>
          <c:showSerName val="0"/>
          <c:showPercent val="0"/>
          <c:showBubbleSize val="0"/>
        </c:dLbls>
        <c:gapWidth val="150"/>
        <c:axId val="349361960"/>
        <c:axId val="349362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100.27</c:v>
                </c:pt>
                <c:pt idx="1">
                  <c:v>99.46</c:v>
                </c:pt>
                <c:pt idx="2">
                  <c:v>105.21</c:v>
                </c:pt>
                <c:pt idx="3">
                  <c:v>105.71</c:v>
                </c:pt>
                <c:pt idx="4">
                  <c:v>106.01</c:v>
                </c:pt>
              </c:numCache>
            </c:numRef>
          </c:val>
          <c:smooth val="0"/>
        </c:ser>
        <c:dLbls>
          <c:showLegendKey val="0"/>
          <c:showVal val="0"/>
          <c:showCatName val="0"/>
          <c:showSerName val="0"/>
          <c:showPercent val="0"/>
          <c:showBubbleSize val="0"/>
        </c:dLbls>
        <c:marker val="1"/>
        <c:smooth val="0"/>
        <c:axId val="349361960"/>
        <c:axId val="349362352"/>
      </c:lineChart>
      <c:dateAx>
        <c:axId val="349361960"/>
        <c:scaling>
          <c:orientation val="minMax"/>
        </c:scaling>
        <c:delete val="1"/>
        <c:axPos val="b"/>
        <c:numFmt formatCode="ge" sourceLinked="1"/>
        <c:majorTickMark val="none"/>
        <c:minorTickMark val="none"/>
        <c:tickLblPos val="none"/>
        <c:crossAx val="349362352"/>
        <c:crosses val="autoZero"/>
        <c:auto val="1"/>
        <c:lblOffset val="100"/>
        <c:baseTimeUnit val="years"/>
      </c:dateAx>
      <c:valAx>
        <c:axId val="349362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9361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134.1</c:v>
                </c:pt>
                <c:pt idx="1">
                  <c:v>131.63</c:v>
                </c:pt>
                <c:pt idx="2">
                  <c:v>120.19</c:v>
                </c:pt>
                <c:pt idx="3">
                  <c:v>123.55</c:v>
                </c:pt>
                <c:pt idx="4">
                  <c:v>132.12</c:v>
                </c:pt>
              </c:numCache>
            </c:numRef>
          </c:val>
        </c:ser>
        <c:dLbls>
          <c:showLegendKey val="0"/>
          <c:showVal val="0"/>
          <c:showCatName val="0"/>
          <c:showSerName val="0"/>
          <c:showPercent val="0"/>
          <c:showBubbleSize val="0"/>
        </c:dLbls>
        <c:gapWidth val="150"/>
        <c:axId val="397777144"/>
        <c:axId val="397777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169.62</c:v>
                </c:pt>
                <c:pt idx="1">
                  <c:v>171.78</c:v>
                </c:pt>
                <c:pt idx="2">
                  <c:v>162.59</c:v>
                </c:pt>
                <c:pt idx="3">
                  <c:v>162.15</c:v>
                </c:pt>
                <c:pt idx="4">
                  <c:v>162.24</c:v>
                </c:pt>
              </c:numCache>
            </c:numRef>
          </c:val>
          <c:smooth val="0"/>
        </c:ser>
        <c:dLbls>
          <c:showLegendKey val="0"/>
          <c:showVal val="0"/>
          <c:showCatName val="0"/>
          <c:showSerName val="0"/>
          <c:showPercent val="0"/>
          <c:showBubbleSize val="0"/>
        </c:dLbls>
        <c:marker val="1"/>
        <c:smooth val="0"/>
        <c:axId val="397777144"/>
        <c:axId val="397777536"/>
      </c:lineChart>
      <c:dateAx>
        <c:axId val="397777144"/>
        <c:scaling>
          <c:orientation val="minMax"/>
        </c:scaling>
        <c:delete val="1"/>
        <c:axPos val="b"/>
        <c:numFmt formatCode="ge" sourceLinked="1"/>
        <c:majorTickMark val="none"/>
        <c:minorTickMark val="none"/>
        <c:tickLblPos val="none"/>
        <c:crossAx val="397777536"/>
        <c:crosses val="autoZero"/>
        <c:auto val="1"/>
        <c:lblOffset val="100"/>
        <c:baseTimeUnit val="years"/>
      </c:dateAx>
      <c:valAx>
        <c:axId val="397777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7777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K1" zoomScaleNormal="100" workbookViewId="0">
      <selection activeCell="BL47" sqref="BL47:BZ63"/>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x14ac:dyDescent="0.15">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x14ac:dyDescent="0.15">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86" t="str">
        <f>データ!H6</f>
        <v>滋賀県　栗東市</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A4</v>
      </c>
      <c r="X8" s="83"/>
      <c r="Y8" s="83"/>
      <c r="Z8" s="83"/>
      <c r="AA8" s="83"/>
      <c r="AB8" s="83"/>
      <c r="AC8" s="83"/>
      <c r="AD8" s="84" t="s">
        <v>117</v>
      </c>
      <c r="AE8" s="84"/>
      <c r="AF8" s="84"/>
      <c r="AG8" s="84"/>
      <c r="AH8" s="84"/>
      <c r="AI8" s="84"/>
      <c r="AJ8" s="84"/>
      <c r="AK8" s="5"/>
      <c r="AL8" s="71">
        <f>データ!$R$6</f>
        <v>68272</v>
      </c>
      <c r="AM8" s="71"/>
      <c r="AN8" s="71"/>
      <c r="AO8" s="71"/>
      <c r="AP8" s="71"/>
      <c r="AQ8" s="71"/>
      <c r="AR8" s="71"/>
      <c r="AS8" s="71"/>
      <c r="AT8" s="67">
        <f>データ!$S$6</f>
        <v>52.69</v>
      </c>
      <c r="AU8" s="68"/>
      <c r="AV8" s="68"/>
      <c r="AW8" s="68"/>
      <c r="AX8" s="68"/>
      <c r="AY8" s="68"/>
      <c r="AZ8" s="68"/>
      <c r="BA8" s="68"/>
      <c r="BB8" s="70">
        <f>データ!$T$6</f>
        <v>1295.73</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x14ac:dyDescent="0.15">
      <c r="A10" s="2"/>
      <c r="B10" s="67" t="str">
        <f>データ!$N$6</f>
        <v>-</v>
      </c>
      <c r="C10" s="68"/>
      <c r="D10" s="68"/>
      <c r="E10" s="68"/>
      <c r="F10" s="68"/>
      <c r="G10" s="68"/>
      <c r="H10" s="68"/>
      <c r="I10" s="67">
        <f>データ!$O$6</f>
        <v>68.2</v>
      </c>
      <c r="J10" s="68"/>
      <c r="K10" s="68"/>
      <c r="L10" s="68"/>
      <c r="M10" s="68"/>
      <c r="N10" s="68"/>
      <c r="O10" s="69"/>
      <c r="P10" s="70">
        <f>データ!$P$6</f>
        <v>99.9</v>
      </c>
      <c r="Q10" s="70"/>
      <c r="R10" s="70"/>
      <c r="S10" s="70"/>
      <c r="T10" s="70"/>
      <c r="U10" s="70"/>
      <c r="V10" s="70"/>
      <c r="W10" s="71">
        <f>データ!$Q$6</f>
        <v>2138</v>
      </c>
      <c r="X10" s="71"/>
      <c r="Y10" s="71"/>
      <c r="Z10" s="71"/>
      <c r="AA10" s="71"/>
      <c r="AB10" s="71"/>
      <c r="AC10" s="71"/>
      <c r="AD10" s="2"/>
      <c r="AE10" s="2"/>
      <c r="AF10" s="2"/>
      <c r="AG10" s="2"/>
      <c r="AH10" s="5"/>
      <c r="AI10" s="5"/>
      <c r="AJ10" s="5"/>
      <c r="AK10" s="5"/>
      <c r="AL10" s="71">
        <f>データ!$U$6</f>
        <v>68191</v>
      </c>
      <c r="AM10" s="71"/>
      <c r="AN10" s="71"/>
      <c r="AO10" s="71"/>
      <c r="AP10" s="71"/>
      <c r="AQ10" s="71"/>
      <c r="AR10" s="71"/>
      <c r="AS10" s="71"/>
      <c r="AT10" s="67">
        <f>データ!$V$6</f>
        <v>30.12</v>
      </c>
      <c r="AU10" s="68"/>
      <c r="AV10" s="68"/>
      <c r="AW10" s="68"/>
      <c r="AX10" s="68"/>
      <c r="AY10" s="68"/>
      <c r="AZ10" s="68"/>
      <c r="BA10" s="68"/>
      <c r="BB10" s="70">
        <f>データ!$W$6</f>
        <v>2263.98</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119</v>
      </c>
      <c r="BM16" s="51"/>
      <c r="BN16" s="51"/>
      <c r="BO16" s="51"/>
      <c r="BP16" s="51"/>
      <c r="BQ16" s="51"/>
      <c r="BR16" s="51"/>
      <c r="BS16" s="51"/>
      <c r="BT16" s="51"/>
      <c r="BU16" s="51"/>
      <c r="BV16" s="51"/>
      <c r="BW16" s="51"/>
      <c r="BX16" s="51"/>
      <c r="BY16" s="51"/>
      <c r="BZ16" s="52"/>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x14ac:dyDescent="0.15">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x14ac:dyDescent="0.15">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118</v>
      </c>
      <c r="BM47" s="51"/>
      <c r="BN47" s="51"/>
      <c r="BO47" s="51"/>
      <c r="BP47" s="51"/>
      <c r="BQ47" s="51"/>
      <c r="BR47" s="51"/>
      <c r="BS47" s="51"/>
      <c r="BT47" s="51"/>
      <c r="BU47" s="51"/>
      <c r="BV47" s="51"/>
      <c r="BW47" s="51"/>
      <c r="BX47" s="51"/>
      <c r="BY47" s="51"/>
      <c r="BZ47" s="52"/>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x14ac:dyDescent="0.15">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x14ac:dyDescent="0.15">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116</v>
      </c>
      <c r="BM66" s="51"/>
      <c r="BN66" s="51"/>
      <c r="BO66" s="51"/>
      <c r="BP66" s="51"/>
      <c r="BQ66" s="51"/>
      <c r="BR66" s="51"/>
      <c r="BS66" s="51"/>
      <c r="BT66" s="51"/>
      <c r="BU66" s="51"/>
      <c r="BV66" s="51"/>
      <c r="BW66" s="51"/>
      <c r="BX66" s="51"/>
      <c r="BY66" s="51"/>
      <c r="BZ66" s="52"/>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x14ac:dyDescent="0.15">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x14ac:dyDescent="0.15">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252085</v>
      </c>
      <c r="D6" s="34">
        <f t="shared" si="3"/>
        <v>46</v>
      </c>
      <c r="E6" s="34">
        <f t="shared" si="3"/>
        <v>1</v>
      </c>
      <c r="F6" s="34">
        <f t="shared" si="3"/>
        <v>0</v>
      </c>
      <c r="G6" s="34">
        <f t="shared" si="3"/>
        <v>1</v>
      </c>
      <c r="H6" s="34" t="str">
        <f t="shared" si="3"/>
        <v>滋賀県　栗東市</v>
      </c>
      <c r="I6" s="34" t="str">
        <f t="shared" si="3"/>
        <v>法適用</v>
      </c>
      <c r="J6" s="34" t="str">
        <f t="shared" si="3"/>
        <v>水道事業</v>
      </c>
      <c r="K6" s="34" t="str">
        <f t="shared" si="3"/>
        <v>末端給水事業</v>
      </c>
      <c r="L6" s="34" t="str">
        <f t="shared" si="3"/>
        <v>A4</v>
      </c>
      <c r="M6" s="34">
        <f t="shared" si="3"/>
        <v>0</v>
      </c>
      <c r="N6" s="35" t="str">
        <f t="shared" si="3"/>
        <v>-</v>
      </c>
      <c r="O6" s="35">
        <f t="shared" si="3"/>
        <v>68.2</v>
      </c>
      <c r="P6" s="35">
        <f t="shared" si="3"/>
        <v>99.9</v>
      </c>
      <c r="Q6" s="35">
        <f t="shared" si="3"/>
        <v>2138</v>
      </c>
      <c r="R6" s="35">
        <f t="shared" si="3"/>
        <v>68272</v>
      </c>
      <c r="S6" s="35">
        <f t="shared" si="3"/>
        <v>52.69</v>
      </c>
      <c r="T6" s="35">
        <f t="shared" si="3"/>
        <v>1295.73</v>
      </c>
      <c r="U6" s="35">
        <f t="shared" si="3"/>
        <v>68191</v>
      </c>
      <c r="V6" s="35">
        <f t="shared" si="3"/>
        <v>30.12</v>
      </c>
      <c r="W6" s="35">
        <f t="shared" si="3"/>
        <v>2263.98</v>
      </c>
      <c r="X6" s="36">
        <f>IF(X7="",NA(),X7)</f>
        <v>101.91</v>
      </c>
      <c r="Y6" s="36">
        <f t="shared" ref="Y6:AG6" si="4">IF(Y7="",NA(),Y7)</f>
        <v>107.24</v>
      </c>
      <c r="Z6" s="36">
        <f t="shared" si="4"/>
        <v>112.94</v>
      </c>
      <c r="AA6" s="36">
        <f t="shared" si="4"/>
        <v>110.43</v>
      </c>
      <c r="AB6" s="36">
        <f t="shared" si="4"/>
        <v>103.8</v>
      </c>
      <c r="AC6" s="36">
        <f t="shared" si="4"/>
        <v>108.24</v>
      </c>
      <c r="AD6" s="36">
        <f t="shared" si="4"/>
        <v>107.8</v>
      </c>
      <c r="AE6" s="36">
        <f t="shared" si="4"/>
        <v>111.96</v>
      </c>
      <c r="AF6" s="36">
        <f t="shared" si="4"/>
        <v>112.69</v>
      </c>
      <c r="AG6" s="36">
        <f t="shared" si="4"/>
        <v>113.16</v>
      </c>
      <c r="AH6" s="35" t="str">
        <f>IF(AH7="","",IF(AH7="-","【-】","【"&amp;SUBSTITUTE(TEXT(AH7,"#,##0.00"),"-","△")&amp;"】"))</f>
        <v>【114.35】</v>
      </c>
      <c r="AI6" s="35">
        <f>IF(AI7="",NA(),AI7)</f>
        <v>0</v>
      </c>
      <c r="AJ6" s="35">
        <f t="shared" ref="AJ6:AR6" si="5">IF(AJ7="",NA(),AJ7)</f>
        <v>0</v>
      </c>
      <c r="AK6" s="35">
        <f t="shared" si="5"/>
        <v>0</v>
      </c>
      <c r="AL6" s="35">
        <f t="shared" si="5"/>
        <v>0</v>
      </c>
      <c r="AM6" s="35">
        <f t="shared" si="5"/>
        <v>0</v>
      </c>
      <c r="AN6" s="36">
        <f t="shared" si="5"/>
        <v>4.46</v>
      </c>
      <c r="AO6" s="36">
        <f t="shared" si="5"/>
        <v>4.3899999999999997</v>
      </c>
      <c r="AP6" s="36">
        <f t="shared" si="5"/>
        <v>0.41</v>
      </c>
      <c r="AQ6" s="36">
        <f t="shared" si="5"/>
        <v>0.54</v>
      </c>
      <c r="AR6" s="36">
        <f t="shared" si="5"/>
        <v>0.68</v>
      </c>
      <c r="AS6" s="35" t="str">
        <f>IF(AS7="","",IF(AS7="-","【-】","【"&amp;SUBSTITUTE(TEXT(AS7,"#,##0.00"),"-","△")&amp;"】"))</f>
        <v>【0.79】</v>
      </c>
      <c r="AT6" s="36">
        <f>IF(AT7="",NA(),AT7)</f>
        <v>286.02999999999997</v>
      </c>
      <c r="AU6" s="36">
        <f t="shared" ref="AU6:BC6" si="6">IF(AU7="",NA(),AU7)</f>
        <v>758.77</v>
      </c>
      <c r="AV6" s="36">
        <f t="shared" si="6"/>
        <v>676.21</v>
      </c>
      <c r="AW6" s="36">
        <f t="shared" si="6"/>
        <v>354.02</v>
      </c>
      <c r="AX6" s="36">
        <f t="shared" si="6"/>
        <v>525.58000000000004</v>
      </c>
      <c r="AY6" s="36">
        <f t="shared" si="6"/>
        <v>701</v>
      </c>
      <c r="AZ6" s="36">
        <f t="shared" si="6"/>
        <v>739.59</v>
      </c>
      <c r="BA6" s="36">
        <f t="shared" si="6"/>
        <v>335.95</v>
      </c>
      <c r="BB6" s="36">
        <f t="shared" si="6"/>
        <v>346.59</v>
      </c>
      <c r="BC6" s="36">
        <f t="shared" si="6"/>
        <v>357.82</v>
      </c>
      <c r="BD6" s="35" t="str">
        <f>IF(BD7="","",IF(BD7="-","【-】","【"&amp;SUBSTITUTE(TEXT(BD7,"#,##0.00"),"-","△")&amp;"】"))</f>
        <v>【262.87】</v>
      </c>
      <c r="BE6" s="36">
        <f>IF(BE7="",NA(),BE7)</f>
        <v>258.89</v>
      </c>
      <c r="BF6" s="36">
        <f t="shared" ref="BF6:BN6" si="7">IF(BF7="",NA(),BF7)</f>
        <v>269.7</v>
      </c>
      <c r="BG6" s="36">
        <f t="shared" si="7"/>
        <v>270.14999999999998</v>
      </c>
      <c r="BH6" s="36">
        <f t="shared" si="7"/>
        <v>286.19</v>
      </c>
      <c r="BI6" s="36">
        <f t="shared" si="7"/>
        <v>297.38</v>
      </c>
      <c r="BJ6" s="36">
        <f t="shared" si="7"/>
        <v>330.99</v>
      </c>
      <c r="BK6" s="36">
        <f t="shared" si="7"/>
        <v>324.08999999999997</v>
      </c>
      <c r="BL6" s="36">
        <f t="shared" si="7"/>
        <v>319.82</v>
      </c>
      <c r="BM6" s="36">
        <f t="shared" si="7"/>
        <v>312.02999999999997</v>
      </c>
      <c r="BN6" s="36">
        <f t="shared" si="7"/>
        <v>307.45999999999998</v>
      </c>
      <c r="BO6" s="35" t="str">
        <f>IF(BO7="","",IF(BO7="-","【-】","【"&amp;SUBSTITUTE(TEXT(BO7,"#,##0.00"),"-","△")&amp;"】"))</f>
        <v>【270.87】</v>
      </c>
      <c r="BP6" s="36">
        <f>IF(BP7="",NA(),BP7)</f>
        <v>93.09</v>
      </c>
      <c r="BQ6" s="36">
        <f t="shared" ref="BQ6:BY6" si="8">IF(BQ7="",NA(),BQ7)</f>
        <v>98.29</v>
      </c>
      <c r="BR6" s="36">
        <f t="shared" si="8"/>
        <v>111.37</v>
      </c>
      <c r="BS6" s="36">
        <f t="shared" si="8"/>
        <v>108.42</v>
      </c>
      <c r="BT6" s="36">
        <f t="shared" si="8"/>
        <v>101.19</v>
      </c>
      <c r="BU6" s="36">
        <f t="shared" si="8"/>
        <v>100.27</v>
      </c>
      <c r="BV6" s="36">
        <f t="shared" si="8"/>
        <v>99.46</v>
      </c>
      <c r="BW6" s="36">
        <f t="shared" si="8"/>
        <v>105.21</v>
      </c>
      <c r="BX6" s="36">
        <f t="shared" si="8"/>
        <v>105.71</v>
      </c>
      <c r="BY6" s="36">
        <f t="shared" si="8"/>
        <v>106.01</v>
      </c>
      <c r="BZ6" s="35" t="str">
        <f>IF(BZ7="","",IF(BZ7="-","【-】","【"&amp;SUBSTITUTE(TEXT(BZ7,"#,##0.00"),"-","△")&amp;"】"))</f>
        <v>【105.59】</v>
      </c>
      <c r="CA6" s="36">
        <f>IF(CA7="",NA(),CA7)</f>
        <v>134.1</v>
      </c>
      <c r="CB6" s="36">
        <f t="shared" ref="CB6:CJ6" si="9">IF(CB7="",NA(),CB7)</f>
        <v>131.63</v>
      </c>
      <c r="CC6" s="36">
        <f t="shared" si="9"/>
        <v>120.19</v>
      </c>
      <c r="CD6" s="36">
        <f t="shared" si="9"/>
        <v>123.55</v>
      </c>
      <c r="CE6" s="36">
        <f t="shared" si="9"/>
        <v>132.12</v>
      </c>
      <c r="CF6" s="36">
        <f t="shared" si="9"/>
        <v>169.62</v>
      </c>
      <c r="CG6" s="36">
        <f t="shared" si="9"/>
        <v>171.78</v>
      </c>
      <c r="CH6" s="36">
        <f t="shared" si="9"/>
        <v>162.59</v>
      </c>
      <c r="CI6" s="36">
        <f t="shared" si="9"/>
        <v>162.15</v>
      </c>
      <c r="CJ6" s="36">
        <f t="shared" si="9"/>
        <v>162.24</v>
      </c>
      <c r="CK6" s="35" t="str">
        <f>IF(CK7="","",IF(CK7="-","【-】","【"&amp;SUBSTITUTE(TEXT(CK7,"#,##0.00"),"-","△")&amp;"】"))</f>
        <v>【163.27】</v>
      </c>
      <c r="CL6" s="36">
        <f>IF(CL7="",NA(),CL7)</f>
        <v>74.16</v>
      </c>
      <c r="CM6" s="36">
        <f t="shared" ref="CM6:CU6" si="10">IF(CM7="",NA(),CM7)</f>
        <v>73.819999999999993</v>
      </c>
      <c r="CN6" s="36">
        <f t="shared" si="10"/>
        <v>76.64</v>
      </c>
      <c r="CO6" s="36">
        <f t="shared" si="10"/>
        <v>75.94</v>
      </c>
      <c r="CP6" s="36">
        <f t="shared" si="10"/>
        <v>75.739999999999995</v>
      </c>
      <c r="CQ6" s="36">
        <f t="shared" si="10"/>
        <v>59.88</v>
      </c>
      <c r="CR6" s="36">
        <f t="shared" si="10"/>
        <v>59.68</v>
      </c>
      <c r="CS6" s="36">
        <f t="shared" si="10"/>
        <v>59.17</v>
      </c>
      <c r="CT6" s="36">
        <f t="shared" si="10"/>
        <v>59.34</v>
      </c>
      <c r="CU6" s="36">
        <f t="shared" si="10"/>
        <v>59.11</v>
      </c>
      <c r="CV6" s="35" t="str">
        <f>IF(CV7="","",IF(CV7="-","【-】","【"&amp;SUBSTITUTE(TEXT(CV7,"#,##0.00"),"-","△")&amp;"】"))</f>
        <v>【59.94】</v>
      </c>
      <c r="CW6" s="36">
        <f>IF(CW7="",NA(),CW7)</f>
        <v>96</v>
      </c>
      <c r="CX6" s="36">
        <f t="shared" ref="CX6:DF6" si="11">IF(CX7="",NA(),CX7)</f>
        <v>95.74</v>
      </c>
      <c r="CY6" s="36">
        <f t="shared" si="11"/>
        <v>91.08</v>
      </c>
      <c r="CZ6" s="36">
        <f t="shared" si="11"/>
        <v>90.94</v>
      </c>
      <c r="DA6" s="36">
        <f t="shared" si="11"/>
        <v>92.37</v>
      </c>
      <c r="DB6" s="36">
        <f t="shared" si="11"/>
        <v>87.65</v>
      </c>
      <c r="DC6" s="36">
        <f t="shared" si="11"/>
        <v>87.63</v>
      </c>
      <c r="DD6" s="36">
        <f t="shared" si="11"/>
        <v>87.6</v>
      </c>
      <c r="DE6" s="36">
        <f t="shared" si="11"/>
        <v>87.74</v>
      </c>
      <c r="DF6" s="36">
        <f t="shared" si="11"/>
        <v>87.91</v>
      </c>
      <c r="DG6" s="35" t="str">
        <f>IF(DG7="","",IF(DG7="-","【-】","【"&amp;SUBSTITUTE(TEXT(DG7,"#,##0.00"),"-","△")&amp;"】"))</f>
        <v>【90.22】</v>
      </c>
      <c r="DH6" s="36">
        <f>IF(DH7="",NA(),DH7)</f>
        <v>46.15</v>
      </c>
      <c r="DI6" s="36">
        <f t="shared" ref="DI6:DQ6" si="12">IF(DI7="",NA(),DI7)</f>
        <v>48.1</v>
      </c>
      <c r="DJ6" s="36">
        <f t="shared" si="12"/>
        <v>49.65</v>
      </c>
      <c r="DK6" s="36">
        <f t="shared" si="12"/>
        <v>50.86</v>
      </c>
      <c r="DL6" s="36">
        <f t="shared" si="12"/>
        <v>43.54</v>
      </c>
      <c r="DM6" s="36">
        <f t="shared" si="12"/>
        <v>38.69</v>
      </c>
      <c r="DN6" s="36">
        <f t="shared" si="12"/>
        <v>39.65</v>
      </c>
      <c r="DO6" s="36">
        <f t="shared" si="12"/>
        <v>45.25</v>
      </c>
      <c r="DP6" s="36">
        <f t="shared" si="12"/>
        <v>46.27</v>
      </c>
      <c r="DQ6" s="36">
        <f t="shared" si="12"/>
        <v>46.88</v>
      </c>
      <c r="DR6" s="35" t="str">
        <f>IF(DR7="","",IF(DR7="-","【-】","【"&amp;SUBSTITUTE(TEXT(DR7,"#,##0.00"),"-","△")&amp;"】"))</f>
        <v>【47.91】</v>
      </c>
      <c r="DS6" s="36">
        <f>IF(DS7="",NA(),DS7)</f>
        <v>10.65</v>
      </c>
      <c r="DT6" s="36">
        <f t="shared" ref="DT6:EB6" si="13">IF(DT7="",NA(),DT7)</f>
        <v>12.23</v>
      </c>
      <c r="DU6" s="36">
        <f t="shared" si="13"/>
        <v>12.94</v>
      </c>
      <c r="DV6" s="36">
        <f t="shared" si="13"/>
        <v>14.45</v>
      </c>
      <c r="DW6" s="36">
        <f t="shared" si="13"/>
        <v>14.93</v>
      </c>
      <c r="DX6" s="36">
        <f t="shared" si="13"/>
        <v>8.4</v>
      </c>
      <c r="DY6" s="36">
        <f t="shared" si="13"/>
        <v>9.7100000000000009</v>
      </c>
      <c r="DZ6" s="36">
        <f t="shared" si="13"/>
        <v>10.71</v>
      </c>
      <c r="EA6" s="36">
        <f t="shared" si="13"/>
        <v>10.93</v>
      </c>
      <c r="EB6" s="36">
        <f t="shared" si="13"/>
        <v>13.39</v>
      </c>
      <c r="EC6" s="35" t="str">
        <f>IF(EC7="","",IF(EC7="-","【-】","【"&amp;SUBSTITUTE(TEXT(EC7,"#,##0.00"),"-","△")&amp;"】"))</f>
        <v>【15.00】</v>
      </c>
      <c r="ED6" s="36">
        <f>IF(ED7="",NA(),ED7)</f>
        <v>0.08</v>
      </c>
      <c r="EE6" s="36">
        <f t="shared" ref="EE6:EM6" si="14">IF(EE7="",NA(),EE7)</f>
        <v>0.24</v>
      </c>
      <c r="EF6" s="36">
        <f t="shared" si="14"/>
        <v>0.27</v>
      </c>
      <c r="EG6" s="36">
        <f t="shared" si="14"/>
        <v>0.11</v>
      </c>
      <c r="EH6" s="36">
        <f t="shared" si="14"/>
        <v>0.23</v>
      </c>
      <c r="EI6" s="36">
        <f t="shared" si="14"/>
        <v>0.78</v>
      </c>
      <c r="EJ6" s="36">
        <f t="shared" si="14"/>
        <v>0.83</v>
      </c>
      <c r="EK6" s="36">
        <f t="shared" si="14"/>
        <v>0.72</v>
      </c>
      <c r="EL6" s="36">
        <f t="shared" si="14"/>
        <v>0.71</v>
      </c>
      <c r="EM6" s="36">
        <f t="shared" si="14"/>
        <v>0.71</v>
      </c>
      <c r="EN6" s="35" t="str">
        <f>IF(EN7="","",IF(EN7="-","【-】","【"&amp;SUBSTITUTE(TEXT(EN7,"#,##0.00"),"-","△")&amp;"】"))</f>
        <v>【0.76】</v>
      </c>
    </row>
    <row r="7" spans="1:144" s="37" customFormat="1" x14ac:dyDescent="0.15">
      <c r="A7" s="29"/>
      <c r="B7" s="38">
        <v>2016</v>
      </c>
      <c r="C7" s="38">
        <v>252085</v>
      </c>
      <c r="D7" s="38">
        <v>46</v>
      </c>
      <c r="E7" s="38">
        <v>1</v>
      </c>
      <c r="F7" s="38">
        <v>0</v>
      </c>
      <c r="G7" s="38">
        <v>1</v>
      </c>
      <c r="H7" s="38" t="s">
        <v>105</v>
      </c>
      <c r="I7" s="38" t="s">
        <v>106</v>
      </c>
      <c r="J7" s="38" t="s">
        <v>107</v>
      </c>
      <c r="K7" s="38" t="s">
        <v>108</v>
      </c>
      <c r="L7" s="38" t="s">
        <v>109</v>
      </c>
      <c r="M7" s="38"/>
      <c r="N7" s="39" t="s">
        <v>110</v>
      </c>
      <c r="O7" s="39">
        <v>68.2</v>
      </c>
      <c r="P7" s="39">
        <v>99.9</v>
      </c>
      <c r="Q7" s="39">
        <v>2138</v>
      </c>
      <c r="R7" s="39">
        <v>68272</v>
      </c>
      <c r="S7" s="39">
        <v>52.69</v>
      </c>
      <c r="T7" s="39">
        <v>1295.73</v>
      </c>
      <c r="U7" s="39">
        <v>68191</v>
      </c>
      <c r="V7" s="39">
        <v>30.12</v>
      </c>
      <c r="W7" s="39">
        <v>2263.98</v>
      </c>
      <c r="X7" s="39">
        <v>101.91</v>
      </c>
      <c r="Y7" s="39">
        <v>107.24</v>
      </c>
      <c r="Z7" s="39">
        <v>112.94</v>
      </c>
      <c r="AA7" s="39">
        <v>110.43</v>
      </c>
      <c r="AB7" s="39">
        <v>103.8</v>
      </c>
      <c r="AC7" s="39">
        <v>108.24</v>
      </c>
      <c r="AD7" s="39">
        <v>107.8</v>
      </c>
      <c r="AE7" s="39">
        <v>111.96</v>
      </c>
      <c r="AF7" s="39">
        <v>112.69</v>
      </c>
      <c r="AG7" s="39">
        <v>113.16</v>
      </c>
      <c r="AH7" s="39">
        <v>114.35</v>
      </c>
      <c r="AI7" s="39">
        <v>0</v>
      </c>
      <c r="AJ7" s="39">
        <v>0</v>
      </c>
      <c r="AK7" s="39">
        <v>0</v>
      </c>
      <c r="AL7" s="39">
        <v>0</v>
      </c>
      <c r="AM7" s="39">
        <v>0</v>
      </c>
      <c r="AN7" s="39">
        <v>4.46</v>
      </c>
      <c r="AO7" s="39">
        <v>4.3899999999999997</v>
      </c>
      <c r="AP7" s="39">
        <v>0.41</v>
      </c>
      <c r="AQ7" s="39">
        <v>0.54</v>
      </c>
      <c r="AR7" s="39">
        <v>0.68</v>
      </c>
      <c r="AS7" s="39">
        <v>0.79</v>
      </c>
      <c r="AT7" s="39">
        <v>286.02999999999997</v>
      </c>
      <c r="AU7" s="39">
        <v>758.77</v>
      </c>
      <c r="AV7" s="39">
        <v>676.21</v>
      </c>
      <c r="AW7" s="39">
        <v>354.02</v>
      </c>
      <c r="AX7" s="39">
        <v>525.58000000000004</v>
      </c>
      <c r="AY7" s="39">
        <v>701</v>
      </c>
      <c r="AZ7" s="39">
        <v>739.59</v>
      </c>
      <c r="BA7" s="39">
        <v>335.95</v>
      </c>
      <c r="BB7" s="39">
        <v>346.59</v>
      </c>
      <c r="BC7" s="39">
        <v>357.82</v>
      </c>
      <c r="BD7" s="39">
        <v>262.87</v>
      </c>
      <c r="BE7" s="39">
        <v>258.89</v>
      </c>
      <c r="BF7" s="39">
        <v>269.7</v>
      </c>
      <c r="BG7" s="39">
        <v>270.14999999999998</v>
      </c>
      <c r="BH7" s="39">
        <v>286.19</v>
      </c>
      <c r="BI7" s="39">
        <v>297.38</v>
      </c>
      <c r="BJ7" s="39">
        <v>330.99</v>
      </c>
      <c r="BK7" s="39">
        <v>324.08999999999997</v>
      </c>
      <c r="BL7" s="39">
        <v>319.82</v>
      </c>
      <c r="BM7" s="39">
        <v>312.02999999999997</v>
      </c>
      <c r="BN7" s="39">
        <v>307.45999999999998</v>
      </c>
      <c r="BO7" s="39">
        <v>270.87</v>
      </c>
      <c r="BP7" s="39">
        <v>93.09</v>
      </c>
      <c r="BQ7" s="39">
        <v>98.29</v>
      </c>
      <c r="BR7" s="39">
        <v>111.37</v>
      </c>
      <c r="BS7" s="39">
        <v>108.42</v>
      </c>
      <c r="BT7" s="39">
        <v>101.19</v>
      </c>
      <c r="BU7" s="39">
        <v>100.27</v>
      </c>
      <c r="BV7" s="39">
        <v>99.46</v>
      </c>
      <c r="BW7" s="39">
        <v>105.21</v>
      </c>
      <c r="BX7" s="39">
        <v>105.71</v>
      </c>
      <c r="BY7" s="39">
        <v>106.01</v>
      </c>
      <c r="BZ7" s="39">
        <v>105.59</v>
      </c>
      <c r="CA7" s="39">
        <v>134.1</v>
      </c>
      <c r="CB7" s="39">
        <v>131.63</v>
      </c>
      <c r="CC7" s="39">
        <v>120.19</v>
      </c>
      <c r="CD7" s="39">
        <v>123.55</v>
      </c>
      <c r="CE7" s="39">
        <v>132.12</v>
      </c>
      <c r="CF7" s="39">
        <v>169.62</v>
      </c>
      <c r="CG7" s="39">
        <v>171.78</v>
      </c>
      <c r="CH7" s="39">
        <v>162.59</v>
      </c>
      <c r="CI7" s="39">
        <v>162.15</v>
      </c>
      <c r="CJ7" s="39">
        <v>162.24</v>
      </c>
      <c r="CK7" s="39">
        <v>163.27000000000001</v>
      </c>
      <c r="CL7" s="39">
        <v>74.16</v>
      </c>
      <c r="CM7" s="39">
        <v>73.819999999999993</v>
      </c>
      <c r="CN7" s="39">
        <v>76.64</v>
      </c>
      <c r="CO7" s="39">
        <v>75.94</v>
      </c>
      <c r="CP7" s="39">
        <v>75.739999999999995</v>
      </c>
      <c r="CQ7" s="39">
        <v>59.88</v>
      </c>
      <c r="CR7" s="39">
        <v>59.68</v>
      </c>
      <c r="CS7" s="39">
        <v>59.17</v>
      </c>
      <c r="CT7" s="39">
        <v>59.34</v>
      </c>
      <c r="CU7" s="39">
        <v>59.11</v>
      </c>
      <c r="CV7" s="39">
        <v>59.94</v>
      </c>
      <c r="CW7" s="39">
        <v>96</v>
      </c>
      <c r="CX7" s="39">
        <v>95.74</v>
      </c>
      <c r="CY7" s="39">
        <v>91.08</v>
      </c>
      <c r="CZ7" s="39">
        <v>90.94</v>
      </c>
      <c r="DA7" s="39">
        <v>92.37</v>
      </c>
      <c r="DB7" s="39">
        <v>87.65</v>
      </c>
      <c r="DC7" s="39">
        <v>87.63</v>
      </c>
      <c r="DD7" s="39">
        <v>87.6</v>
      </c>
      <c r="DE7" s="39">
        <v>87.74</v>
      </c>
      <c r="DF7" s="39">
        <v>87.91</v>
      </c>
      <c r="DG7" s="39">
        <v>90.22</v>
      </c>
      <c r="DH7" s="39">
        <v>46.15</v>
      </c>
      <c r="DI7" s="39">
        <v>48.1</v>
      </c>
      <c r="DJ7" s="39">
        <v>49.65</v>
      </c>
      <c r="DK7" s="39">
        <v>50.86</v>
      </c>
      <c r="DL7" s="39">
        <v>43.54</v>
      </c>
      <c r="DM7" s="39">
        <v>38.69</v>
      </c>
      <c r="DN7" s="39">
        <v>39.65</v>
      </c>
      <c r="DO7" s="39">
        <v>45.25</v>
      </c>
      <c r="DP7" s="39">
        <v>46.27</v>
      </c>
      <c r="DQ7" s="39">
        <v>46.88</v>
      </c>
      <c r="DR7" s="39">
        <v>47.91</v>
      </c>
      <c r="DS7" s="39">
        <v>10.65</v>
      </c>
      <c r="DT7" s="39">
        <v>12.23</v>
      </c>
      <c r="DU7" s="39">
        <v>12.94</v>
      </c>
      <c r="DV7" s="39">
        <v>14.45</v>
      </c>
      <c r="DW7" s="39">
        <v>14.93</v>
      </c>
      <c r="DX7" s="39">
        <v>8.4</v>
      </c>
      <c r="DY7" s="39">
        <v>9.7100000000000009</v>
      </c>
      <c r="DZ7" s="39">
        <v>10.71</v>
      </c>
      <c r="EA7" s="39">
        <v>10.93</v>
      </c>
      <c r="EB7" s="39">
        <v>13.39</v>
      </c>
      <c r="EC7" s="39">
        <v>15</v>
      </c>
      <c r="ED7" s="39">
        <v>0.08</v>
      </c>
      <c r="EE7" s="39">
        <v>0.24</v>
      </c>
      <c r="EF7" s="39">
        <v>0.27</v>
      </c>
      <c r="EG7" s="39">
        <v>0.11</v>
      </c>
      <c r="EH7" s="39">
        <v>0.23</v>
      </c>
      <c r="EI7" s="39">
        <v>0.78</v>
      </c>
      <c r="EJ7" s="39">
        <v>0.83</v>
      </c>
      <c r="EK7" s="39">
        <v>0.72</v>
      </c>
      <c r="EL7" s="39">
        <v>0.71</v>
      </c>
      <c r="EM7" s="39">
        <v>0.71</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2018-02-02T01:20:58Z</cp:lastPrinted>
  <dcterms:created xsi:type="dcterms:W3CDTF">2017-12-25T01:31:03Z</dcterms:created>
  <dcterms:modified xsi:type="dcterms:W3CDTF">2018-08-14T07:01:24Z</dcterms:modified>
  <cp:category/>
</cp:coreProperties>
</file>