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D45" i="4"/>
  <c r="J93" i="4" s="1"/>
  <c r="C45" i="4"/>
  <c r="M12" i="2"/>
  <c r="L12" i="2"/>
  <c r="K12" i="2"/>
  <c r="I12" i="2"/>
  <c r="O12" i="2" s="1"/>
  <c r="N12" i="2" s="1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I36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N11" i="2" s="1"/>
  <c r="O10" i="2"/>
  <c r="J10" i="2" s="1"/>
  <c r="O9" i="2"/>
  <c r="N9" i="2" s="1"/>
  <c r="O8" i="2"/>
  <c r="J8" i="2" s="1"/>
  <c r="O7" i="2"/>
  <c r="N7" i="2" s="1"/>
  <c r="O6" i="2"/>
  <c r="J6" i="2" s="1"/>
  <c r="O5" i="2"/>
  <c r="N5" i="2" s="1"/>
  <c r="O4" i="2"/>
  <c r="J4" i="2" s="1"/>
  <c r="O3" i="2"/>
  <c r="N3" i="2" s="1"/>
  <c r="E45" i="1"/>
  <c r="F34" i="1"/>
  <c r="I93" i="4" l="1"/>
  <c r="K93" i="4"/>
  <c r="J11" i="2"/>
  <c r="J7" i="2"/>
  <c r="F12" i="2"/>
  <c r="J9" i="2"/>
  <c r="J5" i="2"/>
  <c r="F10" i="2"/>
  <c r="F8" i="2"/>
  <c r="F6" i="2"/>
  <c r="F4" i="2"/>
  <c r="J12" i="2"/>
  <c r="N10" i="2"/>
  <c r="N8" i="2"/>
  <c r="N6" i="2"/>
  <c r="N4" i="2"/>
  <c r="F3" i="2"/>
  <c r="F11" i="2"/>
  <c r="F9" i="2"/>
  <c r="F7" i="2"/>
  <c r="F5" i="2"/>
  <c r="J3" i="2"/>
  <c r="L93" i="4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L30" i="3"/>
  <c r="C37" i="3"/>
  <c r="L37" i="3"/>
  <c r="C44" i="3"/>
  <c r="L44" i="3"/>
  <c r="C51" i="3"/>
  <c r="L51" i="3"/>
  <c r="C58" i="3"/>
  <c r="L58" i="3"/>
  <c r="G16" i="3"/>
  <c r="I11" i="3"/>
  <c r="I16" i="3" s="1"/>
  <c r="M16" i="3"/>
  <c r="D18" i="3"/>
  <c r="G23" i="3"/>
  <c r="I18" i="3"/>
  <c r="M23" i="3"/>
  <c r="I19" i="3"/>
  <c r="N19" i="3"/>
  <c r="N20" i="3"/>
  <c r="D22" i="3"/>
  <c r="D25" i="3"/>
  <c r="G30" i="3"/>
  <c r="I25" i="3"/>
  <c r="M30" i="3"/>
  <c r="I26" i="3"/>
  <c r="N26" i="3"/>
  <c r="N30" i="3" s="1"/>
  <c r="N27" i="3"/>
  <c r="D29" i="3"/>
  <c r="D32" i="3"/>
  <c r="G37" i="3"/>
  <c r="I32" i="3"/>
  <c r="M37" i="3"/>
  <c r="I33" i="3"/>
  <c r="N33" i="3"/>
  <c r="N34" i="3"/>
  <c r="N37" i="3" s="1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D58" i="3" s="1"/>
  <c r="G58" i="3"/>
  <c r="I53" i="3"/>
  <c r="M58" i="3"/>
  <c r="I54" i="3"/>
  <c r="N54" i="3"/>
  <c r="N58" i="3" s="1"/>
  <c r="N55" i="3"/>
  <c r="D57" i="3"/>
  <c r="D44" i="3" l="1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<sst xmlns="http://schemas.openxmlformats.org/spreadsheetml/2006/main" count="375" uniqueCount="245">
  <si>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</si>
  <si>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</si>
  <si>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</si>
  <si>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</si>
  <si>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</si>
  <si>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</si>
  <si>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</si>
  <si>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</si>
  <si>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</si>
  <si>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</si>
  <si>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</si>
  <si>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</si>
  <si>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</si>
  <si>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</si>
  <si>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</si>
  <si>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</si>
  <si>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</si>
  <si>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</si>
  <si>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</si>
  <si>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</si>
  <si>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</si>
  <si>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</si>
  <si>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</si>
  <si>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</si>
  <si>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</si>
  <si>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</si>
  <si>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</si>
  <si>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</si>
  <si>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</si>
  <si>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</si>
  <si>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</si>
  <si>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</si>
  <si>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</si>
  <si>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</si>
  <si>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</si>
  <si>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</si>
  <si>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</si>
  <si>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</si>
  <si>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</si>
  <si>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</si>
  <si>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</si>
  <si>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</si>
  <si>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</si>
  <si>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</si>
  <si>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</si>
  <si>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</si>
  <si>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</si>
  <si>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</si>
  <si>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</si>
  <si>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</si>
  <si>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</si>
  <si>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</si>
  <si>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</si>
  <si>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</si>
  <si>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</si>
  <si>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</si>
  <si>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</si>
  <si>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</si>
  <si>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</si>
  <si>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</si>
  <si>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</si>
  <si>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</si>
  <si>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</si>
  <si>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</si>
  <si>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</si>
  <si>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</si>
  <si>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</si>
  <si>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</si>
  <si>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</si>
  <si>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</si>
  <si>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</si>
  <si>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</si>
  <si>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</si>
  <si>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</si>
  <si>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</si>
  <si>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</si>
  <si>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</si>
  <si>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</si>
  <si>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</si>
  <si>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</si>
  <si>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</si>
  <si>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</si>
  <si>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</si>
  <si>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</si>
  <si>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</si>
  <si>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</si>
  <si>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</si>
  <si>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</si>
  <si>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</si>
  <si>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</si>
  <si>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</si>
  <si>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</si>
  <si>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</si>
  <si>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</si>
  <si>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</si>
  <si>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</si>
  <si>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</si>
  <si>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</si>
  <si>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</si>
  <si>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</si>
  <si>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</si>
  <si>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</si>
  <si>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</si>
  <si>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</si>
  <si>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</si>
  <si>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</si>
  <si>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</si>
  <si>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</si>
  <si>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</si>
  <si>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</si>
  <si>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</si>
  <si>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</si>
  <si>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</si>
  <si>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</si>
  <si>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</si>
  <si>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</si>
  <si>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</si>
  <si>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</si>
  <si>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</si>
  <si>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</si>
  <si>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</si>
  <si>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</si>
  <si>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</si>
  <si>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</si>
  <si>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</si>
  <si>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</si>
  <si>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</si>
  <si>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</si>
  <si>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</si>
  <si>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</si>
  <si>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</si>
  <si>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</si>
  <si>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</si>
  <si>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</si>
  <si>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</si>
  <si>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</si>
  <si>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</si>
  <si>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</si>
  <si>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</si>
  <si>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</si>
  <si>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</si>
  <si>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</si>
  <si>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</si>
  <si>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</si>
  <si>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</si>
  <si>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</si>
  <si>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</si>
  <si>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</si>
  <si>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</si>
  <si>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</si>
  <si>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</si>
  <si>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</si>
  <si>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</si>
  <si>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</si>
  <si>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</si>
  <si>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</si>
  <si>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</si>
  <si>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</si>
  <si>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</si>
  <si>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</si>
  <si>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</si>
  <si>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</si>
  <si>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</si>
  <si>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</si>
  <si>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</si>
  <si>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</si>
  <si>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</si>
  <si>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</si>
  <si>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</si>
  <si>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</si>
  <si>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</si>
  <si>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</si>
  <si>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</si>
  <si>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</si>
  <si>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</si>
  <si>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</si>
  <si>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</si>
  <si>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</si>
  <si>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</si>
  <si>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</si>
  <si>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</si>
  <si>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</si>
  <si>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</si>
  <si>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</si>
  <si>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</si>
  <si>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</si>
  <si>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</si>
  <si>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</si>
  <si>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</si>
  <si>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</si>
  <si>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</si>
  <si>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</si>
  <si>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</si>
  <si>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</si>
  <si>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</si>
  <si>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</si>
  <si>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</si>
  <si>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</si>
  <si>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</si>
  <si>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</si>
  <si>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</si>
  <si>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</si>
  <si>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</si>
  <si>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</si>
  <si>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</si>
  <si>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</si>
  <si>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</si>
  <si>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</si>
  <si>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</si>
  <si>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</si>
  <si>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</si>
  <si>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</si>
  <si>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</si>
  <si>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</si>
  <si>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</si>
  <si>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</si>
  <si>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</si>
  <si>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</si>
  <si>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</si>
  <si>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</si>
  <si>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</si>
  <si>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</si>
  <si>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</si>
  <si>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</si>
  <si>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</si>
  <si>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</si>
  <si>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</si>
  <si>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</si>
  <si>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</si>
  <si>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</si>
  <si>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</si>
  <si>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</si>
  <si>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</si>
  <si>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</si>
  <si>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</si>
  <si>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</si>
  <si>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</si>
  <si>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</si>
  <si>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</si>
  <si>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</si>
  <si>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</si>
  <si>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</si>
  <si>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</si>
  <si>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（平成28年5月31日現在）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</si>
  <si>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（平成28年5月31日現在）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</si>
</sst>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4" xfId="4" applyFont="1" applyBorder="1"/>
    <xf numFmtId="38" fontId="13" fillId="0" borderId="55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6" xfId="3" applyFont="1" applyBorder="1"/>
    <xf numFmtId="38" fontId="13" fillId="0" borderId="57" xfId="4" applyFont="1" applyBorder="1"/>
    <xf numFmtId="38" fontId="13" fillId="0" borderId="58" xfId="4" applyFont="1" applyBorder="1"/>
    <xf numFmtId="38" fontId="13" fillId="0" borderId="2" xfId="4" applyFont="1" applyBorder="1"/>
    <xf numFmtId="38" fontId="13" fillId="0" borderId="59" xfId="4" applyFont="1" applyBorder="1"/>
    <xf numFmtId="38" fontId="13" fillId="0" borderId="7" xfId="4" applyFont="1" applyBorder="1"/>
    <xf numFmtId="0" fontId="13" fillId="0" borderId="60" xfId="3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63" xfId="4" applyFont="1" applyBorder="1"/>
    <xf numFmtId="38" fontId="13" fillId="0" borderId="64" xfId="4" applyFont="1" applyBorder="1"/>
    <xf numFmtId="38" fontId="13" fillId="0" borderId="0" xfId="4" applyFont="1"/>
    <xf numFmtId="0" fontId="13" fillId="0" borderId="54" xfId="3" applyFont="1" applyBorder="1"/>
    <xf numFmtId="0" fontId="13" fillId="0" borderId="55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8" xfId="3" applyFont="1" applyBorder="1"/>
    <xf numFmtId="0" fontId="13" fillId="0" borderId="2" xfId="3" applyFont="1" applyBorder="1"/>
    <xf numFmtId="0" fontId="13" fillId="0" borderId="59" xfId="3" applyFont="1" applyBorder="1"/>
    <xf numFmtId="0" fontId="13" fillId="0" borderId="65" xfId="3" applyFont="1" applyBorder="1"/>
    <xf numFmtId="0" fontId="13" fillId="0" borderId="66" xfId="3" applyFont="1" applyBorder="1"/>
    <xf numFmtId="0" fontId="13" fillId="0" borderId="67" xfId="3" applyFont="1" applyBorder="1"/>
    <xf numFmtId="0" fontId="13" fillId="0" borderId="68" xfId="3" applyFont="1" applyBorder="1"/>
    <xf numFmtId="38" fontId="13" fillId="0" borderId="69" xfId="4" applyFont="1" applyBorder="1"/>
    <xf numFmtId="38" fontId="13" fillId="0" borderId="70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2" xfId="1" applyNumberFormat="1" applyFont="1" applyBorder="1">
      <alignment vertical="center"/>
    </xf>
    <xf numFmtId="10" fontId="1" fillId="0" borderId="71" xfId="1" applyNumberFormat="1" applyFont="1" applyBorder="1">
      <alignment vertical="center"/>
    </xf>
    <xf numFmtId="38" fontId="13" fillId="0" borderId="12" xfId="4" applyFont="1" applyBorder="1"/>
    <xf numFmtId="38" fontId="13" fillId="0" borderId="73" xfId="4" applyFont="1" applyBorder="1"/>
    <xf numFmtId="38" fontId="13" fillId="0" borderId="74" xfId="4" applyFont="1" applyBorder="1"/>
    <xf numFmtId="38" fontId="13" fillId="0" borderId="75" xfId="4" applyFont="1" applyBorder="1" applyAlignment="1">
      <alignment horizontal="center"/>
    </xf>
    <xf numFmtId="0" fontId="13" fillId="0" borderId="30" xfId="3" applyFont="1" applyBorder="1"/>
    <xf numFmtId="0" fontId="13" fillId="0" borderId="76" xfId="3" applyFont="1" applyBorder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sqref="A1:XFD1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243</v>
      </c>
      <c r="M1" s="3"/>
      <c r="N1" s="3"/>
      <c r="O1" s="3"/>
    </row>
    <row r="2" spans="1:21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1249</v>
      </c>
      <c r="E5" s="11">
        <v>1277</v>
      </c>
      <c r="F5" s="11">
        <v>2526</v>
      </c>
      <c r="G5" s="11">
        <v>913</v>
      </c>
      <c r="I5" s="10">
        <v>2099</v>
      </c>
      <c r="J5" s="10">
        <v>3000</v>
      </c>
      <c r="K5" s="10" t="s">
        <v>47</v>
      </c>
      <c r="L5" s="11">
        <v>118</v>
      </c>
      <c r="M5" s="11">
        <v>116</v>
      </c>
      <c r="N5" s="11">
        <v>234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475</v>
      </c>
      <c r="E6" s="11">
        <v>452</v>
      </c>
      <c r="F6" s="11">
        <v>927</v>
      </c>
      <c r="G6" s="11">
        <v>416</v>
      </c>
      <c r="I6" s="10">
        <v>2199</v>
      </c>
      <c r="J6" s="10">
        <v>27000</v>
      </c>
      <c r="K6" s="10" t="s">
        <v>48</v>
      </c>
      <c r="L6" s="11">
        <v>691</v>
      </c>
      <c r="M6" s="11">
        <v>647</v>
      </c>
      <c r="N6" s="11">
        <v>1338</v>
      </c>
      <c r="O6" s="11">
        <v>525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1258</v>
      </c>
      <c r="E7" s="11">
        <v>1303</v>
      </c>
      <c r="F7" s="11">
        <v>2561</v>
      </c>
      <c r="G7" s="11">
        <v>955</v>
      </c>
      <c r="I7" s="10">
        <v>2299</v>
      </c>
      <c r="J7" s="10">
        <v>34000</v>
      </c>
      <c r="K7" s="10" t="s">
        <v>49</v>
      </c>
      <c r="L7" s="11">
        <v>415</v>
      </c>
      <c r="M7" s="11">
        <v>428</v>
      </c>
      <c r="N7" s="11">
        <v>843</v>
      </c>
      <c r="O7" s="11">
        <v>299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442</v>
      </c>
      <c r="E8" s="11">
        <v>442</v>
      </c>
      <c r="F8" s="11">
        <v>884</v>
      </c>
      <c r="G8" s="11">
        <v>357</v>
      </c>
      <c r="I8" s="10">
        <v>2399</v>
      </c>
      <c r="J8" s="10">
        <v>8000</v>
      </c>
      <c r="K8" s="10" t="s">
        <v>50</v>
      </c>
      <c r="L8" s="11">
        <v>1363</v>
      </c>
      <c r="M8" s="11">
        <v>1431</v>
      </c>
      <c r="N8" s="11">
        <v>2794</v>
      </c>
      <c r="O8" s="11">
        <v>1062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1423</v>
      </c>
      <c r="E9" s="11">
        <v>1469</v>
      </c>
      <c r="F9" s="11">
        <v>2892</v>
      </c>
      <c r="G9" s="11">
        <v>1154</v>
      </c>
      <c r="I9" s="10">
        <v>2411</v>
      </c>
      <c r="J9" s="10">
        <v>36001</v>
      </c>
      <c r="K9" s="10" t="s">
        <v>51</v>
      </c>
      <c r="L9" s="11">
        <v>222</v>
      </c>
      <c r="M9" s="11">
        <v>241</v>
      </c>
      <c r="N9" s="11">
        <v>463</v>
      </c>
      <c r="O9" s="11">
        <v>168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187</v>
      </c>
      <c r="E10" s="11">
        <v>221</v>
      </c>
      <c r="F10" s="11">
        <v>408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193</v>
      </c>
      <c r="M10" s="11">
        <v>225</v>
      </c>
      <c r="N10" s="11">
        <v>418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191</v>
      </c>
      <c r="E11" s="11">
        <v>205</v>
      </c>
      <c r="F11" s="11">
        <v>396</v>
      </c>
      <c r="G11" s="11">
        <v>182</v>
      </c>
      <c r="I11" s="10">
        <v>2413</v>
      </c>
      <c r="J11" s="10">
        <v>36003</v>
      </c>
      <c r="K11" s="10" t="s">
        <v>53</v>
      </c>
      <c r="L11" s="11">
        <v>181</v>
      </c>
      <c r="M11" s="11">
        <v>184</v>
      </c>
      <c r="N11" s="11">
        <v>365</v>
      </c>
      <c r="O11" s="11">
        <v>141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176</v>
      </c>
      <c r="F12" s="11">
        <v>341</v>
      </c>
      <c r="G12" s="11">
        <v>129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131</v>
      </c>
      <c r="N12" s="11">
        <v>257</v>
      </c>
      <c r="O12" s="11">
        <v>97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147</v>
      </c>
      <c r="F13" s="11">
        <v>283</v>
      </c>
      <c r="G13" s="11">
        <v>115</v>
      </c>
      <c r="I13" s="10">
        <v>2415</v>
      </c>
      <c r="J13" s="10">
        <v>36005</v>
      </c>
      <c r="K13" s="10" t="s">
        <v>55</v>
      </c>
      <c r="L13" s="11">
        <v>166</v>
      </c>
      <c r="M13" s="11">
        <v>182</v>
      </c>
      <c r="N13" s="11">
        <v>348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481</v>
      </c>
      <c r="E14" s="11">
        <v>503</v>
      </c>
      <c r="F14" s="11">
        <v>984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121</v>
      </c>
      <c r="F15" s="11">
        <v>232</v>
      </c>
      <c r="G15" s="11">
        <v>88</v>
      </c>
      <c r="I15" s="10">
        <v>2417</v>
      </c>
      <c r="J15" s="10">
        <v>36007</v>
      </c>
      <c r="K15" s="10" t="s">
        <v>57</v>
      </c>
      <c r="L15" s="11">
        <v>95</v>
      </c>
      <c r="M15" s="11">
        <v>89</v>
      </c>
      <c r="N15" s="11">
        <v>184</v>
      </c>
      <c r="O15" s="11">
        <v>90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220</v>
      </c>
      <c r="E16" s="11">
        <v>170</v>
      </c>
      <c r="F16" s="11">
        <v>390</v>
      </c>
      <c r="G16" s="11">
        <v>178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66</v>
      </c>
      <c r="F17" s="11">
        <v>135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154</v>
      </c>
      <c r="M17" s="11">
        <v>154</v>
      </c>
      <c r="N17" s="11">
        <v>308</v>
      </c>
      <c r="O17" s="11">
        <v>116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325</v>
      </c>
      <c r="E18" s="11">
        <v>304</v>
      </c>
      <c r="F18" s="11">
        <v>629</v>
      </c>
      <c r="G18" s="11">
        <v>181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22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548</v>
      </c>
      <c r="E19" s="11">
        <v>525</v>
      </c>
      <c r="F19" s="11">
        <v>1073</v>
      </c>
      <c r="G19" s="11">
        <v>472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1862</v>
      </c>
      <c r="E20" s="11">
        <v>1786</v>
      </c>
      <c r="F20" s="11">
        <v>3648</v>
      </c>
      <c r="G20" s="11">
        <v>1509</v>
      </c>
      <c r="I20" s="10">
        <v>2514</v>
      </c>
      <c r="J20" s="10">
        <v>37004</v>
      </c>
      <c r="K20" s="10" t="s">
        <v>62</v>
      </c>
      <c r="L20" s="11">
        <v>237</v>
      </c>
      <c r="M20" s="11">
        <v>219</v>
      </c>
      <c r="N20" s="11">
        <v>456</v>
      </c>
      <c r="O20" s="11">
        <v>214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137</v>
      </c>
      <c r="E21" s="11">
        <v>138</v>
      </c>
      <c r="F21" s="11">
        <v>275</v>
      </c>
      <c r="G21" s="11">
        <v>118</v>
      </c>
      <c r="I21" s="10">
        <v>2515</v>
      </c>
      <c r="J21" s="10">
        <v>37005</v>
      </c>
      <c r="K21" s="10" t="s">
        <v>63</v>
      </c>
      <c r="L21" s="11">
        <v>159</v>
      </c>
      <c r="M21" s="11">
        <v>178</v>
      </c>
      <c r="N21" s="11">
        <v>337</v>
      </c>
      <c r="O21" s="11">
        <v>131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143</v>
      </c>
      <c r="E22" s="11">
        <v>141</v>
      </c>
      <c r="F22" s="11">
        <v>284</v>
      </c>
      <c r="G22" s="11">
        <v>121</v>
      </c>
      <c r="I22" s="10">
        <v>2516</v>
      </c>
      <c r="J22" s="10">
        <v>37006</v>
      </c>
      <c r="K22" s="10" t="s">
        <v>64</v>
      </c>
      <c r="L22" s="11">
        <v>146</v>
      </c>
      <c r="M22" s="11">
        <v>134</v>
      </c>
      <c r="N22" s="11">
        <v>280</v>
      </c>
      <c r="O22" s="11">
        <v>143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112</v>
      </c>
      <c r="E23" s="11">
        <v>94</v>
      </c>
      <c r="F23" s="11">
        <v>206</v>
      </c>
      <c r="G23" s="11">
        <v>79</v>
      </c>
      <c r="I23" s="10">
        <v>2517</v>
      </c>
      <c r="J23" s="10">
        <v>37007</v>
      </c>
      <c r="K23" s="10" t="s">
        <v>65</v>
      </c>
      <c r="L23" s="11">
        <v>46</v>
      </c>
      <c r="M23" s="11">
        <v>38</v>
      </c>
      <c r="N23" s="11">
        <v>84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162</v>
      </c>
      <c r="E24" s="11">
        <v>159</v>
      </c>
      <c r="F24" s="11">
        <v>321</v>
      </c>
      <c r="G24" s="11">
        <v>124</v>
      </c>
      <c r="I24" s="10">
        <v>2699</v>
      </c>
      <c r="J24" s="10">
        <v>23000</v>
      </c>
      <c r="K24" s="10" t="s">
        <v>66</v>
      </c>
      <c r="L24" s="11">
        <v>993</v>
      </c>
      <c r="M24" s="11">
        <v>1034</v>
      </c>
      <c r="N24" s="11">
        <v>2027</v>
      </c>
      <c r="O24" s="11">
        <v>825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393</v>
      </c>
      <c r="E25" s="11">
        <v>373</v>
      </c>
      <c r="F25" s="11">
        <v>766</v>
      </c>
      <c r="G25" s="11">
        <v>332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483</v>
      </c>
      <c r="N25" s="11">
        <v>1000</v>
      </c>
      <c r="O25" s="11">
        <v>428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229</v>
      </c>
      <c r="E26" s="11">
        <v>258</v>
      </c>
      <c r="F26" s="11">
        <v>487</v>
      </c>
      <c r="G26" s="11">
        <v>236</v>
      </c>
      <c r="I26" s="13">
        <v>2899</v>
      </c>
      <c r="J26" s="10">
        <v>20000</v>
      </c>
      <c r="K26" s="13" t="s">
        <v>68</v>
      </c>
      <c r="L26" s="11">
        <v>1457</v>
      </c>
      <c r="M26" s="11">
        <v>1361</v>
      </c>
      <c r="N26" s="11">
        <v>2818</v>
      </c>
      <c r="O26" s="11">
        <v>1137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181</v>
      </c>
      <c r="E27" s="11">
        <v>195</v>
      </c>
      <c r="F27" s="11">
        <v>376</v>
      </c>
      <c r="G27" s="11">
        <v>164</v>
      </c>
      <c r="I27" s="14" t="s">
        <v>10</v>
      </c>
      <c r="J27" s="15"/>
      <c r="K27" s="16" t="s">
        <v>11</v>
      </c>
      <c r="L27" s="17">
        <f>SUM(L5:L26)</f>
        <v>7327</v>
      </c>
      <c r="M27" s="17">
        <f>SUM(M5:M26)</f>
        <v>7303</v>
      </c>
      <c r="N27" s="17">
        <f>SUM(N5:N26)</f>
        <v>14630</v>
      </c>
      <c r="O27" s="17">
        <f>SUM(O5:O26)</f>
        <v>5912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80</v>
      </c>
      <c r="E28" s="11">
        <v>88</v>
      </c>
      <c r="F28" s="11">
        <v>168</v>
      </c>
      <c r="G28" s="11">
        <v>76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302</v>
      </c>
      <c r="E29" s="11">
        <v>286</v>
      </c>
      <c r="F29" s="11">
        <v>588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327</v>
      </c>
      <c r="E30" s="11">
        <v>321</v>
      </c>
      <c r="F30" s="11">
        <v>648</v>
      </c>
      <c r="G30" s="11">
        <v>280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124</v>
      </c>
      <c r="E31" s="11">
        <v>139</v>
      </c>
      <c r="F31" s="11">
        <v>263</v>
      </c>
      <c r="G31" s="11">
        <v>113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780</v>
      </c>
      <c r="E32" s="11">
        <v>717</v>
      </c>
      <c r="F32" s="11">
        <v>1497</v>
      </c>
      <c r="G32" s="11">
        <v>651</v>
      </c>
      <c r="I32" s="22">
        <v>4099</v>
      </c>
      <c r="J32" s="10">
        <v>26000</v>
      </c>
      <c r="K32" s="22" t="s">
        <v>98</v>
      </c>
      <c r="L32" s="11">
        <v>354</v>
      </c>
      <c r="M32" s="11">
        <v>373</v>
      </c>
      <c r="N32" s="11">
        <v>727</v>
      </c>
      <c r="O32" s="11">
        <v>248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461</v>
      </c>
      <c r="E33" s="11">
        <v>473</v>
      </c>
      <c r="F33" s="11">
        <v>934</v>
      </c>
      <c r="G33" s="11">
        <v>308</v>
      </c>
      <c r="I33" s="23">
        <v>4199</v>
      </c>
      <c r="J33" s="10">
        <v>25000</v>
      </c>
      <c r="K33" s="23" t="s">
        <v>99</v>
      </c>
      <c r="L33" s="11">
        <v>809</v>
      </c>
      <c r="M33" s="11">
        <v>822</v>
      </c>
      <c r="N33" s="11">
        <v>1631</v>
      </c>
      <c r="O33" s="11">
        <v>583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12573</v>
      </c>
      <c r="E34" s="17">
        <f>SUM(E5:E33)</f>
        <v>12549</v>
      </c>
      <c r="F34" s="17">
        <f>SUM(F5:F33)</f>
        <v>25122</v>
      </c>
      <c r="G34" s="17">
        <f>SUM(G5:G33)</f>
        <v>10091</v>
      </c>
      <c r="I34" s="23">
        <v>4211</v>
      </c>
      <c r="J34" s="10">
        <v>39001</v>
      </c>
      <c r="K34" s="23" t="s">
        <v>100</v>
      </c>
      <c r="L34" s="11">
        <v>501</v>
      </c>
      <c r="M34" s="11">
        <v>537</v>
      </c>
      <c r="N34" s="11">
        <v>1038</v>
      </c>
      <c r="O34" s="11">
        <v>400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733</v>
      </c>
      <c r="M35" s="11">
        <v>783</v>
      </c>
      <c r="N35" s="11">
        <v>1516</v>
      </c>
      <c r="O35" s="11">
        <v>561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1406</v>
      </c>
      <c r="M36" s="11">
        <v>1481</v>
      </c>
      <c r="N36" s="11">
        <v>2887</v>
      </c>
      <c r="O36" s="11">
        <v>1010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229</v>
      </c>
      <c r="M37" s="11">
        <v>231</v>
      </c>
      <c r="N37" s="11">
        <v>460</v>
      </c>
      <c r="O37" s="11">
        <v>178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329</v>
      </c>
      <c r="M38" s="11">
        <v>331</v>
      </c>
      <c r="N38" s="11">
        <v>660</v>
      </c>
      <c r="O38" s="11">
        <v>254</v>
      </c>
    </row>
    <row r="39" spans="1:15">
      <c r="A39" s="10">
        <v>3099</v>
      </c>
      <c r="B39" s="10">
        <v>31000</v>
      </c>
      <c r="C39" s="29" t="s">
        <v>14</v>
      </c>
      <c r="D39" s="11">
        <v>1686</v>
      </c>
      <c r="E39" s="11">
        <v>1600</v>
      </c>
      <c r="F39" s="11">
        <v>3286</v>
      </c>
      <c r="G39" s="11">
        <v>1255</v>
      </c>
      <c r="I39" s="23">
        <v>4216</v>
      </c>
      <c r="J39" s="10">
        <v>39006</v>
      </c>
      <c r="K39" s="23" t="s">
        <v>105</v>
      </c>
      <c r="L39" s="11">
        <v>287</v>
      </c>
      <c r="M39" s="11">
        <v>296</v>
      </c>
      <c r="N39" s="11">
        <v>583</v>
      </c>
      <c r="O39" s="11">
        <v>237</v>
      </c>
    </row>
    <row r="40" spans="1:15">
      <c r="A40" s="10">
        <v>3199</v>
      </c>
      <c r="B40" s="10">
        <v>10000</v>
      </c>
      <c r="C40" s="10" t="s">
        <v>15</v>
      </c>
      <c r="D40" s="11">
        <v>876</v>
      </c>
      <c r="E40" s="11">
        <v>775</v>
      </c>
      <c r="F40" s="11">
        <v>1651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269</v>
      </c>
      <c r="N40" s="11">
        <v>525</v>
      </c>
      <c r="O40" s="11">
        <v>185</v>
      </c>
    </row>
    <row r="41" spans="1:15">
      <c r="A41" s="10">
        <v>3299</v>
      </c>
      <c r="B41" s="10">
        <v>1000</v>
      </c>
      <c r="C41" s="10" t="s">
        <v>16</v>
      </c>
      <c r="D41" s="11">
        <v>1025</v>
      </c>
      <c r="E41" s="11">
        <v>965</v>
      </c>
      <c r="F41" s="11">
        <v>1990</v>
      </c>
      <c r="G41" s="11">
        <v>671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351</v>
      </c>
      <c r="N41" s="11">
        <v>653</v>
      </c>
      <c r="O41" s="11">
        <v>266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62</v>
      </c>
      <c r="F42" s="11">
        <v>124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291</v>
      </c>
      <c r="M42" s="11">
        <v>279</v>
      </c>
      <c r="N42" s="11">
        <v>570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288</v>
      </c>
      <c r="M43" s="11">
        <v>280</v>
      </c>
      <c r="N43" s="11">
        <v>568</v>
      </c>
      <c r="O43" s="11">
        <v>219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30</v>
      </c>
      <c r="E44" s="11">
        <v>41</v>
      </c>
      <c r="F44" s="11">
        <v>71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687</v>
      </c>
      <c r="M44" s="11">
        <v>689</v>
      </c>
      <c r="N44" s="11">
        <v>1376</v>
      </c>
      <c r="O44" s="11">
        <v>479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3756</v>
      </c>
      <c r="E45" s="17">
        <f>SUM(E39:E44)</f>
        <v>3522</v>
      </c>
      <c r="F45" s="17">
        <f>SUM(F39:F44)</f>
        <v>7278</v>
      </c>
      <c r="G45" s="17">
        <f>SUM(G39:G44)</f>
        <v>2742</v>
      </c>
      <c r="I45" s="23">
        <v>4499</v>
      </c>
      <c r="J45" s="10">
        <v>9000</v>
      </c>
      <c r="K45" s="23" t="s">
        <v>111</v>
      </c>
      <c r="L45" s="11">
        <v>329</v>
      </c>
      <c r="M45" s="11">
        <v>335</v>
      </c>
      <c r="N45" s="11">
        <v>664</v>
      </c>
      <c r="O45" s="11">
        <v>235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526</v>
      </c>
      <c r="M46" s="11">
        <v>546</v>
      </c>
      <c r="N46" s="11">
        <v>1072</v>
      </c>
      <c r="O46" s="11">
        <v>392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511</v>
      </c>
      <c r="M47" s="11">
        <v>503</v>
      </c>
      <c r="N47" s="11">
        <v>1014</v>
      </c>
      <c r="O47" s="11">
        <v>425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467</v>
      </c>
      <c r="M48" s="11">
        <v>452</v>
      </c>
      <c r="N48" s="11">
        <v>919</v>
      </c>
      <c r="O48" s="11">
        <v>298</v>
      </c>
    </row>
    <row r="49" spans="1: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245</v>
      </c>
      <c r="M49" s="11">
        <v>250</v>
      </c>
      <c r="N49" s="11">
        <v>495</v>
      </c>
      <c r="O49" s="11">
        <v>163</v>
      </c>
    </row>
    <row r="50" spans="1: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208</v>
      </c>
      <c r="M50" s="11">
        <v>205</v>
      </c>
      <c r="N50" s="11">
        <v>413</v>
      </c>
      <c r="O50" s="11">
        <v>175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178</v>
      </c>
      <c r="N51" s="11">
        <v>337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3657</v>
      </c>
      <c r="E52" s="11">
        <v>3402</v>
      </c>
      <c r="F52" s="11">
        <v>7059</v>
      </c>
      <c r="G52" s="11">
        <v>2659</v>
      </c>
      <c r="I52" s="23">
        <v>4613</v>
      </c>
      <c r="J52" s="10">
        <v>33003</v>
      </c>
      <c r="K52" s="23" t="s">
        <v>118</v>
      </c>
      <c r="L52" s="11">
        <v>51</v>
      </c>
      <c r="M52" s="11">
        <v>48</v>
      </c>
      <c r="N52" s="11">
        <v>99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3900</v>
      </c>
      <c r="E53" s="11">
        <v>3761</v>
      </c>
      <c r="F53" s="11">
        <v>7661</v>
      </c>
      <c r="G53" s="11">
        <v>3224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76</v>
      </c>
      <c r="N53" s="11">
        <v>142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3527</v>
      </c>
      <c r="E54" s="11">
        <v>3662</v>
      </c>
      <c r="F54" s="11">
        <v>7189</v>
      </c>
      <c r="G54" s="11">
        <v>2772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148</v>
      </c>
      <c r="N54" s="11">
        <v>277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4422</v>
      </c>
      <c r="E55" s="11">
        <v>4399</v>
      </c>
      <c r="F55" s="11">
        <v>8821</v>
      </c>
      <c r="G55" s="11">
        <v>3565</v>
      </c>
      <c r="I55" s="23">
        <v>4616</v>
      </c>
      <c r="J55" s="10">
        <v>33006</v>
      </c>
      <c r="K55" s="23" t="s">
        <v>121</v>
      </c>
      <c r="L55" s="11">
        <v>195</v>
      </c>
      <c r="M55" s="11">
        <v>256</v>
      </c>
      <c r="N55" s="11">
        <v>451</v>
      </c>
      <c r="O55" s="11">
        <v>158</v>
      </c>
    </row>
    <row r="56" spans="1:15">
      <c r="A56" s="10" t="s">
        <v>10</v>
      </c>
      <c r="B56" s="10"/>
      <c r="C56" s="10" t="s">
        <v>128</v>
      </c>
      <c r="D56" s="11">
        <v>3566</v>
      </c>
      <c r="E56" s="11">
        <v>3677</v>
      </c>
      <c r="F56" s="11">
        <v>7243</v>
      </c>
      <c r="G56" s="11">
        <v>2770</v>
      </c>
      <c r="I56" s="23">
        <v>4799</v>
      </c>
      <c r="J56" s="10">
        <v>15000</v>
      </c>
      <c r="K56" s="23" t="s">
        <v>122</v>
      </c>
      <c r="L56" s="11">
        <v>470</v>
      </c>
      <c r="M56" s="11">
        <v>510</v>
      </c>
      <c r="N56" s="11">
        <v>980</v>
      </c>
      <c r="O56" s="11">
        <v>366</v>
      </c>
    </row>
    <row r="57" spans="1:15" ht="14.25" thickBot="1">
      <c r="A57" s="10" t="s">
        <v>10</v>
      </c>
      <c r="B57" s="10"/>
      <c r="C57" s="10" t="s">
        <v>129</v>
      </c>
      <c r="D57" s="11">
        <v>4632</v>
      </c>
      <c r="E57" s="11">
        <v>4517</v>
      </c>
      <c r="F57" s="11">
        <v>9149</v>
      </c>
      <c r="G57" s="11">
        <v>3788</v>
      </c>
      <c r="I57" s="30">
        <v>4899</v>
      </c>
      <c r="J57" s="10">
        <v>19000</v>
      </c>
      <c r="K57" s="30" t="s">
        <v>123</v>
      </c>
      <c r="L57" s="11">
        <v>346</v>
      </c>
      <c r="M57" s="11">
        <v>368</v>
      </c>
      <c r="N57" s="11">
        <v>714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4326</v>
      </c>
      <c r="E58" s="11">
        <v>4503</v>
      </c>
      <c r="F58" s="11">
        <v>8829</v>
      </c>
      <c r="G58" s="11">
        <v>3282</v>
      </c>
      <c r="I58" s="31" t="s">
        <v>10</v>
      </c>
      <c r="J58" s="31"/>
      <c r="K58" s="31" t="s">
        <v>11</v>
      </c>
      <c r="L58" s="32">
        <f>SUM(L32:L57)</f>
        <v>10174</v>
      </c>
      <c r="M58" s="32">
        <f>SUM(M32:M57)</f>
        <v>10597</v>
      </c>
      <c r="N58" s="32">
        <f>SUM(N32:N57)</f>
        <v>20771</v>
      </c>
      <c r="O58" s="32">
        <f>SUM(O32:O57)</f>
        <v>7612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2916</v>
      </c>
      <c r="E59" s="11">
        <v>3039</v>
      </c>
      <c r="F59" s="11">
        <v>5955</v>
      </c>
      <c r="G59" s="11">
        <v>2138</v>
      </c>
      <c r="I59" s="22" t="s">
        <v>10</v>
      </c>
      <c r="J59" s="22"/>
      <c r="K59" s="22" t="s">
        <v>22</v>
      </c>
      <c r="L59" s="33">
        <f>D34+D45+L27+L58</f>
        <v>33830</v>
      </c>
      <c r="M59" s="33">
        <f>E34+E45+M27+M58</f>
        <v>33971</v>
      </c>
      <c r="N59" s="33">
        <f>F34+F45+N27+N58</f>
        <v>67801</v>
      </c>
      <c r="O59" s="33">
        <f>G34+G45+O27+O58</f>
        <v>26357</v>
      </c>
    </row>
    <row r="60" spans="1:15" ht="13.5" customHeight="1">
      <c r="A60" s="10" t="s">
        <v>10</v>
      </c>
      <c r="B60" s="10"/>
      <c r="C60" s="10" t="s">
        <v>132</v>
      </c>
      <c r="D60" s="11">
        <v>2884</v>
      </c>
      <c r="E60" s="11">
        <v>3011</v>
      </c>
      <c r="F60" s="11">
        <v>5895</v>
      </c>
      <c r="G60" s="11">
        <v>2159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6"/>
      <c r="J61" s="146"/>
      <c r="K61" s="146"/>
      <c r="L61" s="19"/>
      <c r="M61" s="19"/>
      <c r="N61" s="19"/>
      <c r="O61" s="19"/>
    </row>
    <row r="62" spans="1:15" ht="15.75" customHeight="1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9" customWidth="1"/>
    <col min="7" max="9" width="7.625" style="45" customWidth="1"/>
    <col min="10" max="10" width="7.625" style="69" customWidth="1"/>
    <col min="11" max="13" width="7.625" style="45" customWidth="1"/>
    <col min="14" max="14" width="7.625" style="69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54">
        <v>651</v>
      </c>
      <c r="D3" s="55">
        <v>597</v>
      </c>
      <c r="E3" s="55">
        <v>1248</v>
      </c>
      <c r="F3" s="56">
        <f>IF(ISERROR($E3/$O3),"",$E3/$O3)</f>
        <v>0.17679558011049723</v>
      </c>
      <c r="G3" s="54">
        <v>2417</v>
      </c>
      <c r="H3" s="55">
        <v>2062</v>
      </c>
      <c r="I3" s="55">
        <v>4479</v>
      </c>
      <c r="J3" s="56">
        <f>IF(ISERROR($I3/$O3),"",$I3/$O3)</f>
        <v>0.63450913727156821</v>
      </c>
      <c r="K3" s="54">
        <v>589</v>
      </c>
      <c r="L3" s="55">
        <v>743</v>
      </c>
      <c r="M3" s="55">
        <v>1332</v>
      </c>
      <c r="N3" s="56">
        <f>IF(ISERROR($M3/$O3),"",$M3/$O3)</f>
        <v>0.18869528261793456</v>
      </c>
      <c r="O3" s="57">
        <f>E3+I3+M3</f>
        <v>7059</v>
      </c>
    </row>
    <row r="4" spans="1:15">
      <c r="A4" s="58">
        <v>20</v>
      </c>
      <c r="B4" s="59" t="s">
        <v>32</v>
      </c>
      <c r="C4" s="60">
        <v>616</v>
      </c>
      <c r="D4" s="61">
        <v>593</v>
      </c>
      <c r="E4" s="61">
        <v>1209</v>
      </c>
      <c r="F4" s="56">
        <f t="shared" ref="F4:F12" si="0">IF(ISERROR($E4/$O4),"",$E4/$O4)</f>
        <v>0.15781229604490277</v>
      </c>
      <c r="G4" s="60">
        <v>2609</v>
      </c>
      <c r="H4" s="61">
        <v>2293</v>
      </c>
      <c r="I4" s="61">
        <v>4902</v>
      </c>
      <c r="J4" s="56">
        <f t="shared" ref="J4:J11" si="1">IF(ISERROR($I4/$O4),"",$I4/$O4)</f>
        <v>0.63986424748727322</v>
      </c>
      <c r="K4" s="60">
        <v>675</v>
      </c>
      <c r="L4" s="61">
        <v>875</v>
      </c>
      <c r="M4" s="61">
        <v>1550</v>
      </c>
      <c r="N4" s="56">
        <f t="shared" ref="N4:N12" si="2">IF(ISERROR($M4/$O4),"",$M4/$O4)</f>
        <v>0.20232345646782404</v>
      </c>
      <c r="O4" s="57">
        <f t="shared" ref="O4:O12" si="3">E4+I4+M4</f>
        <v>7661</v>
      </c>
    </row>
    <row r="5" spans="1:15">
      <c r="A5" s="58">
        <v>30</v>
      </c>
      <c r="B5" s="59" t="s">
        <v>33</v>
      </c>
      <c r="C5" s="60">
        <v>619</v>
      </c>
      <c r="D5" s="61">
        <v>573</v>
      </c>
      <c r="E5" s="61">
        <v>1192</v>
      </c>
      <c r="F5" s="56">
        <f t="shared" si="0"/>
        <v>0.16580887466963418</v>
      </c>
      <c r="G5" s="60">
        <v>2149</v>
      </c>
      <c r="H5" s="61">
        <v>2157</v>
      </c>
      <c r="I5" s="61">
        <v>4306</v>
      </c>
      <c r="J5" s="56">
        <f t="shared" si="1"/>
        <v>0.59897064960356095</v>
      </c>
      <c r="K5" s="60">
        <v>759</v>
      </c>
      <c r="L5" s="61">
        <v>932</v>
      </c>
      <c r="M5" s="61">
        <v>1691</v>
      </c>
      <c r="N5" s="56">
        <f t="shared" si="2"/>
        <v>0.23522047572680485</v>
      </c>
      <c r="O5" s="57">
        <f t="shared" si="3"/>
        <v>7189</v>
      </c>
    </row>
    <row r="6" spans="1:15">
      <c r="A6" s="58">
        <v>40</v>
      </c>
      <c r="B6" s="59" t="s">
        <v>34</v>
      </c>
      <c r="C6" s="60">
        <v>837</v>
      </c>
      <c r="D6" s="61">
        <v>776</v>
      </c>
      <c r="E6" s="61">
        <v>1613</v>
      </c>
      <c r="F6" s="56">
        <f t="shared" si="0"/>
        <v>0.1828590862713978</v>
      </c>
      <c r="G6" s="60">
        <v>2885</v>
      </c>
      <c r="H6" s="61">
        <v>2823</v>
      </c>
      <c r="I6" s="61">
        <v>5708</v>
      </c>
      <c r="J6" s="56">
        <f t="shared" si="1"/>
        <v>0.64709216642104073</v>
      </c>
      <c r="K6" s="60">
        <v>700</v>
      </c>
      <c r="L6" s="61">
        <v>800</v>
      </c>
      <c r="M6" s="61">
        <v>1500</v>
      </c>
      <c r="N6" s="56">
        <f t="shared" si="2"/>
        <v>0.1700487473075615</v>
      </c>
      <c r="O6" s="57">
        <f t="shared" si="3"/>
        <v>8821</v>
      </c>
    </row>
    <row r="7" spans="1:15">
      <c r="A7" s="58">
        <v>50</v>
      </c>
      <c r="B7" s="59" t="s">
        <v>35</v>
      </c>
      <c r="C7" s="60">
        <v>642</v>
      </c>
      <c r="D7" s="61">
        <v>608</v>
      </c>
      <c r="E7" s="61">
        <v>1250</v>
      </c>
      <c r="F7" s="56">
        <f t="shared" si="0"/>
        <v>0.17258042247687422</v>
      </c>
      <c r="G7" s="60">
        <v>2263</v>
      </c>
      <c r="H7" s="61">
        <v>2268</v>
      </c>
      <c r="I7" s="61">
        <v>4531</v>
      </c>
      <c r="J7" s="56">
        <f t="shared" si="1"/>
        <v>0.62556951539417371</v>
      </c>
      <c r="K7" s="60">
        <v>661</v>
      </c>
      <c r="L7" s="61">
        <v>801</v>
      </c>
      <c r="M7" s="61">
        <v>1462</v>
      </c>
      <c r="N7" s="56">
        <f t="shared" si="2"/>
        <v>0.2018500621289521</v>
      </c>
      <c r="O7" s="57">
        <f t="shared" si="3"/>
        <v>7243</v>
      </c>
    </row>
    <row r="8" spans="1:15">
      <c r="A8" s="58">
        <v>60</v>
      </c>
      <c r="B8" s="59" t="s">
        <v>36</v>
      </c>
      <c r="C8" s="60">
        <v>835</v>
      </c>
      <c r="D8" s="61">
        <v>753</v>
      </c>
      <c r="E8" s="61">
        <v>1588</v>
      </c>
      <c r="F8" s="56">
        <f t="shared" si="0"/>
        <v>0.17357088206361351</v>
      </c>
      <c r="G8" s="60">
        <v>3130</v>
      </c>
      <c r="H8" s="61">
        <v>2972</v>
      </c>
      <c r="I8" s="61">
        <v>6102</v>
      </c>
      <c r="J8" s="56">
        <f t="shared" si="1"/>
        <v>0.66695813750136623</v>
      </c>
      <c r="K8" s="60">
        <v>667</v>
      </c>
      <c r="L8" s="61">
        <v>792</v>
      </c>
      <c r="M8" s="61">
        <v>1459</v>
      </c>
      <c r="N8" s="56">
        <f t="shared" si="2"/>
        <v>0.15947098043502023</v>
      </c>
      <c r="O8" s="57">
        <f t="shared" si="3"/>
        <v>9149</v>
      </c>
    </row>
    <row r="9" spans="1:15">
      <c r="A9" s="58">
        <v>70</v>
      </c>
      <c r="B9" s="59" t="s">
        <v>37</v>
      </c>
      <c r="C9" s="60">
        <v>850</v>
      </c>
      <c r="D9" s="61">
        <v>845</v>
      </c>
      <c r="E9" s="61">
        <v>1695</v>
      </c>
      <c r="F9" s="56">
        <f t="shared" si="0"/>
        <v>0.19198097179748555</v>
      </c>
      <c r="G9" s="60">
        <v>2850</v>
      </c>
      <c r="H9" s="61">
        <v>2915</v>
      </c>
      <c r="I9" s="61">
        <v>5765</v>
      </c>
      <c r="J9" s="56">
        <f t="shared" si="1"/>
        <v>0.65296183033186095</v>
      </c>
      <c r="K9" s="60">
        <v>626</v>
      </c>
      <c r="L9" s="61">
        <v>743</v>
      </c>
      <c r="M9" s="61">
        <v>1369</v>
      </c>
      <c r="N9" s="56">
        <f t="shared" si="2"/>
        <v>0.15505719787065353</v>
      </c>
      <c r="O9" s="57">
        <f t="shared" si="3"/>
        <v>8829</v>
      </c>
    </row>
    <row r="10" spans="1:15">
      <c r="A10" s="58">
        <v>75</v>
      </c>
      <c r="B10" s="59" t="s">
        <v>38</v>
      </c>
      <c r="C10" s="60">
        <v>675</v>
      </c>
      <c r="D10" s="61">
        <v>685</v>
      </c>
      <c r="E10" s="61">
        <v>1360</v>
      </c>
      <c r="F10" s="56">
        <f t="shared" si="0"/>
        <v>0.22837951301427373</v>
      </c>
      <c r="G10" s="60">
        <v>1991</v>
      </c>
      <c r="H10" s="61">
        <v>2041</v>
      </c>
      <c r="I10" s="61">
        <v>4032</v>
      </c>
      <c r="J10" s="56">
        <f t="shared" si="1"/>
        <v>0.67707808564231742</v>
      </c>
      <c r="K10" s="60">
        <v>250</v>
      </c>
      <c r="L10" s="61">
        <v>313</v>
      </c>
      <c r="M10" s="61">
        <v>563</v>
      </c>
      <c r="N10" s="56">
        <f t="shared" si="2"/>
        <v>9.4542401343408897E-2</v>
      </c>
      <c r="O10" s="57">
        <f t="shared" si="3"/>
        <v>5955</v>
      </c>
    </row>
    <row r="11" spans="1:15">
      <c r="A11" s="58">
        <v>80</v>
      </c>
      <c r="B11" s="59" t="s">
        <v>39</v>
      </c>
      <c r="C11" s="60">
        <v>585</v>
      </c>
      <c r="D11" s="61">
        <v>553</v>
      </c>
      <c r="E11" s="61">
        <v>1138</v>
      </c>
      <c r="F11" s="56">
        <f t="shared" si="0"/>
        <v>0.19304495335029687</v>
      </c>
      <c r="G11" s="60">
        <v>1714</v>
      </c>
      <c r="H11" s="61">
        <v>1822</v>
      </c>
      <c r="I11" s="61">
        <v>3536</v>
      </c>
      <c r="J11" s="56">
        <f t="shared" si="1"/>
        <v>0.59983036471586093</v>
      </c>
      <c r="K11" s="60">
        <v>585</v>
      </c>
      <c r="L11" s="61">
        <v>636</v>
      </c>
      <c r="M11" s="61">
        <v>1221</v>
      </c>
      <c r="N11" s="56">
        <f t="shared" si="2"/>
        <v>0.20712468193384223</v>
      </c>
      <c r="O11" s="57">
        <f t="shared" si="3"/>
        <v>5895</v>
      </c>
    </row>
    <row r="12" spans="1:15" ht="14.25" thickBot="1">
      <c r="A12" s="62" t="s">
        <v>10</v>
      </c>
      <c r="B12" s="63" t="s">
        <v>40</v>
      </c>
      <c r="C12" s="64">
        <f>SUM(C3:C11)</f>
        <v>6310</v>
      </c>
      <c r="D12" s="65">
        <f>SUM(D3:D11)</f>
        <v>5983</v>
      </c>
      <c r="E12" s="65">
        <f>SUM(E3:E11)</f>
        <v>12293</v>
      </c>
      <c r="F12" s="132">
        <f t="shared" si="0"/>
        <v>0.18131001017684106</v>
      </c>
      <c r="G12" s="64">
        <f>SUM(G3:G11)</f>
        <v>22008</v>
      </c>
      <c r="H12" s="65">
        <f>SUM(H3:H11)</f>
        <v>21353</v>
      </c>
      <c r="I12" s="65">
        <f>SUM(I3:I11)</f>
        <v>43361</v>
      </c>
      <c r="J12" s="134">
        <f>IF(ISERROR($I12/$O12),"",$I12/$O12)</f>
        <v>0.63953334021622099</v>
      </c>
      <c r="K12" s="133">
        <f>SUM(K3:K11)</f>
        <v>5512</v>
      </c>
      <c r="L12" s="65">
        <f>SUM(L3:L11)</f>
        <v>6635</v>
      </c>
      <c r="M12" s="65">
        <f>SUM(M3:M11)</f>
        <v>12147</v>
      </c>
      <c r="N12" s="132">
        <f t="shared" si="2"/>
        <v>0.17915664960693795</v>
      </c>
      <c r="O12" s="66">
        <f t="shared" si="3"/>
        <v>67801</v>
      </c>
    </row>
    <row r="13" spans="1:15">
      <c r="A13" s="26"/>
      <c r="B13" s="26"/>
      <c r="C13" s="67"/>
      <c r="D13" s="67"/>
      <c r="E13" s="67"/>
      <c r="F13" s="68"/>
      <c r="G13" s="67"/>
      <c r="H13" s="67"/>
      <c r="I13" s="67"/>
      <c r="J13" s="68"/>
      <c r="K13" s="67"/>
      <c r="L13" s="67"/>
      <c r="M13" s="67"/>
      <c r="N13" s="68"/>
      <c r="O13" s="6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O1" sqref="O1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244</v>
      </c>
      <c r="J1" s="150"/>
      <c r="K1" s="150"/>
      <c r="L1" s="150"/>
      <c r="M1" s="150"/>
      <c r="N1" s="150"/>
      <c r="O1" s="2"/>
      <c r="P1" s="2"/>
    </row>
    <row r="2" spans="1:16">
      <c r="A2" s="149"/>
      <c r="B2" s="149"/>
      <c r="C2" s="149"/>
      <c r="D2" s="149"/>
      <c r="E2" s="149"/>
      <c r="F2" s="149"/>
      <c r="G2" s="149"/>
      <c r="H2" s="149"/>
      <c r="I2" s="70"/>
      <c r="J2" s="70"/>
      <c r="K2" s="70"/>
      <c r="L2" s="70" t="s">
        <v>42</v>
      </c>
      <c r="M2" s="70"/>
      <c r="N2" s="70"/>
    </row>
    <row r="3" spans="1:16">
      <c r="A3" s="71" t="s">
        <v>43</v>
      </c>
      <c r="B3" s="71" t="s">
        <v>6</v>
      </c>
      <c r="C3" s="71" t="s">
        <v>7</v>
      </c>
      <c r="D3" s="71" t="s">
        <v>8</v>
      </c>
      <c r="E3" s="72"/>
      <c r="F3" s="71" t="s">
        <v>43</v>
      </c>
      <c r="G3" s="71" t="s">
        <v>6</v>
      </c>
      <c r="H3" s="71" t="s">
        <v>7</v>
      </c>
      <c r="I3" s="71" t="s">
        <v>8</v>
      </c>
      <c r="J3" s="72"/>
      <c r="K3" s="71" t="s">
        <v>43</v>
      </c>
      <c r="L3" s="71" t="s">
        <v>6</v>
      </c>
      <c r="M3" s="71" t="s">
        <v>7</v>
      </c>
      <c r="N3" s="71" t="s">
        <v>8</v>
      </c>
    </row>
    <row r="4" spans="1:16">
      <c r="A4" s="71">
        <v>0</v>
      </c>
      <c r="B4" s="71">
        <v>456</v>
      </c>
      <c r="C4" s="71">
        <v>405</v>
      </c>
      <c r="D4" s="71">
        <f>SUM(B4:C4)</f>
        <v>861</v>
      </c>
      <c r="E4" s="72"/>
      <c r="F4" s="71">
        <v>40</v>
      </c>
      <c r="G4" s="71">
        <v>614</v>
      </c>
      <c r="H4" s="71">
        <v>642</v>
      </c>
      <c r="I4" s="71">
        <f>SUM(G4:H4)</f>
        <v>1256</v>
      </c>
      <c r="J4" s="72"/>
      <c r="K4" s="71">
        <v>80</v>
      </c>
      <c r="L4" s="71">
        <v>162</v>
      </c>
      <c r="M4" s="71">
        <v>196</v>
      </c>
      <c r="N4" s="71">
        <f>SUM(L4:M4)</f>
        <v>358</v>
      </c>
    </row>
    <row r="5" spans="1:16">
      <c r="A5" s="71">
        <v>1</v>
      </c>
      <c r="B5" s="71">
        <v>457</v>
      </c>
      <c r="C5" s="71">
        <v>428</v>
      </c>
      <c r="D5" s="71">
        <f t="shared" ref="D5:D8" si="0">SUM(B5:C5)</f>
        <v>885</v>
      </c>
      <c r="E5" s="72"/>
      <c r="F5" s="71">
        <v>41</v>
      </c>
      <c r="G5" s="71">
        <v>653</v>
      </c>
      <c r="H5" s="71">
        <v>652</v>
      </c>
      <c r="I5" s="71">
        <f t="shared" ref="I5:I8" si="1">SUM(G5:H5)</f>
        <v>1305</v>
      </c>
      <c r="J5" s="72"/>
      <c r="K5" s="71">
        <v>81</v>
      </c>
      <c r="L5" s="71">
        <v>134</v>
      </c>
      <c r="M5" s="71">
        <v>173</v>
      </c>
      <c r="N5" s="71">
        <f t="shared" ref="N5:N8" si="2">SUM(L5:M5)</f>
        <v>307</v>
      </c>
    </row>
    <row r="6" spans="1:16">
      <c r="A6" s="71">
        <v>2</v>
      </c>
      <c r="B6" s="71">
        <v>417</v>
      </c>
      <c r="C6" s="71">
        <v>403</v>
      </c>
      <c r="D6" s="71">
        <f t="shared" si="0"/>
        <v>820</v>
      </c>
      <c r="E6" s="72"/>
      <c r="F6" s="71">
        <v>42</v>
      </c>
      <c r="G6" s="71">
        <v>653</v>
      </c>
      <c r="H6" s="71">
        <v>687</v>
      </c>
      <c r="I6" s="71">
        <f t="shared" si="1"/>
        <v>1340</v>
      </c>
      <c r="J6" s="72"/>
      <c r="K6" s="71">
        <v>82</v>
      </c>
      <c r="L6" s="71">
        <v>109</v>
      </c>
      <c r="M6" s="71">
        <v>162</v>
      </c>
      <c r="N6" s="71">
        <f t="shared" si="2"/>
        <v>271</v>
      </c>
    </row>
    <row r="7" spans="1:16">
      <c r="A7" s="71">
        <v>3</v>
      </c>
      <c r="B7" s="71">
        <v>388</v>
      </c>
      <c r="C7" s="71">
        <v>377</v>
      </c>
      <c r="D7" s="71">
        <f t="shared" si="0"/>
        <v>765</v>
      </c>
      <c r="E7" s="72"/>
      <c r="F7" s="71">
        <v>43</v>
      </c>
      <c r="G7" s="71">
        <v>707</v>
      </c>
      <c r="H7" s="71">
        <v>684</v>
      </c>
      <c r="I7" s="71">
        <f t="shared" si="1"/>
        <v>1391</v>
      </c>
      <c r="J7" s="72"/>
      <c r="K7" s="71">
        <v>83</v>
      </c>
      <c r="L7" s="71">
        <v>113</v>
      </c>
      <c r="M7" s="71">
        <v>164</v>
      </c>
      <c r="N7" s="71">
        <f t="shared" si="2"/>
        <v>277</v>
      </c>
    </row>
    <row r="8" spans="1:16" ht="14.25" thickBot="1">
      <c r="A8" s="73">
        <v>4</v>
      </c>
      <c r="B8" s="71">
        <v>390</v>
      </c>
      <c r="C8" s="71">
        <v>400</v>
      </c>
      <c r="D8" s="71">
        <f t="shared" si="0"/>
        <v>790</v>
      </c>
      <c r="E8" s="72"/>
      <c r="F8" s="71">
        <v>44</v>
      </c>
      <c r="G8" s="71">
        <v>674</v>
      </c>
      <c r="H8" s="71">
        <v>641</v>
      </c>
      <c r="I8" s="71">
        <f t="shared" si="1"/>
        <v>1315</v>
      </c>
      <c r="J8" s="72"/>
      <c r="K8" s="71">
        <v>84</v>
      </c>
      <c r="L8" s="71">
        <v>106</v>
      </c>
      <c r="M8" s="71">
        <v>148</v>
      </c>
      <c r="N8" s="71">
        <f t="shared" si="2"/>
        <v>254</v>
      </c>
    </row>
    <row r="9" spans="1:16" ht="15" thickTop="1" thickBot="1">
      <c r="A9" s="74" t="s">
        <v>44</v>
      </c>
      <c r="B9" s="32">
        <f>SUM(B4:B8)</f>
        <v>2108</v>
      </c>
      <c r="C9" s="32">
        <f>SUM(C4:C8)</f>
        <v>2013</v>
      </c>
      <c r="D9" s="75">
        <f>SUM(D4:D8)</f>
        <v>4121</v>
      </c>
      <c r="E9" s="76"/>
      <c r="F9" s="74" t="s">
        <v>44</v>
      </c>
      <c r="G9" s="32">
        <f>SUM(G4:G8)</f>
        <v>3301</v>
      </c>
      <c r="H9" s="32">
        <f>SUM(H4:H8)</f>
        <v>3306</v>
      </c>
      <c r="I9" s="75">
        <f>SUM(I4:I8)</f>
        <v>6607</v>
      </c>
      <c r="J9" s="76"/>
      <c r="K9" s="74" t="s">
        <v>44</v>
      </c>
      <c r="L9" s="32">
        <f>SUM(L4:L8)</f>
        <v>624</v>
      </c>
      <c r="M9" s="32">
        <f>SUM(M4:M8)</f>
        <v>843</v>
      </c>
      <c r="N9" s="75">
        <f>SUM(N4:N8)</f>
        <v>1467</v>
      </c>
    </row>
    <row r="10" spans="1:16" s="37" customFormat="1" ht="14.25" thickTop="1">
      <c r="A10" s="77"/>
      <c r="B10" s="77"/>
      <c r="C10" s="77"/>
      <c r="D10" s="77"/>
      <c r="E10" s="70"/>
      <c r="F10" s="78"/>
      <c r="G10" s="78"/>
      <c r="H10" s="78"/>
      <c r="I10" s="78"/>
      <c r="J10" s="70"/>
      <c r="K10" s="78"/>
      <c r="L10" s="78"/>
      <c r="M10" s="78"/>
      <c r="N10" s="78"/>
    </row>
    <row r="11" spans="1:16">
      <c r="A11" s="71">
        <v>5</v>
      </c>
      <c r="B11" s="71">
        <v>417</v>
      </c>
      <c r="C11" s="71">
        <v>383</v>
      </c>
      <c r="D11" s="71">
        <f t="shared" ref="D11:D15" si="3">SUM(B11:C11)</f>
        <v>800</v>
      </c>
      <c r="E11" s="76"/>
      <c r="F11" s="71">
        <v>45</v>
      </c>
      <c r="G11" s="71">
        <v>563</v>
      </c>
      <c r="H11" s="71">
        <v>626</v>
      </c>
      <c r="I11" s="71">
        <f t="shared" ref="I11:I15" si="4">SUM(G11:H11)</f>
        <v>1189</v>
      </c>
      <c r="J11" s="79"/>
      <c r="K11" s="71">
        <v>85</v>
      </c>
      <c r="L11" s="71">
        <v>68</v>
      </c>
      <c r="M11" s="71">
        <v>126</v>
      </c>
      <c r="N11" s="71">
        <f t="shared" ref="N11:N15" si="5">SUM(L11:M11)</f>
        <v>194</v>
      </c>
    </row>
    <row r="12" spans="1:16">
      <c r="A12" s="71">
        <v>6</v>
      </c>
      <c r="B12" s="71">
        <v>390</v>
      </c>
      <c r="C12" s="71">
        <v>376</v>
      </c>
      <c r="D12" s="71">
        <f t="shared" si="3"/>
        <v>766</v>
      </c>
      <c r="E12" s="76"/>
      <c r="F12" s="71">
        <v>46</v>
      </c>
      <c r="G12" s="71">
        <v>579</v>
      </c>
      <c r="H12" s="71">
        <v>556</v>
      </c>
      <c r="I12" s="71">
        <f t="shared" si="4"/>
        <v>1135</v>
      </c>
      <c r="J12" s="79"/>
      <c r="K12" s="71">
        <v>86</v>
      </c>
      <c r="L12" s="71">
        <v>86</v>
      </c>
      <c r="M12" s="71">
        <v>139</v>
      </c>
      <c r="N12" s="71">
        <f t="shared" si="5"/>
        <v>225</v>
      </c>
    </row>
    <row r="13" spans="1:16">
      <c r="A13" s="71">
        <v>7</v>
      </c>
      <c r="B13" s="71">
        <v>390</v>
      </c>
      <c r="C13" s="71">
        <v>391</v>
      </c>
      <c r="D13" s="71">
        <f t="shared" si="3"/>
        <v>781</v>
      </c>
      <c r="E13" s="76"/>
      <c r="F13" s="71">
        <v>47</v>
      </c>
      <c r="G13" s="71">
        <v>574</v>
      </c>
      <c r="H13" s="71">
        <v>496</v>
      </c>
      <c r="I13" s="71">
        <f t="shared" si="4"/>
        <v>1070</v>
      </c>
      <c r="J13" s="79"/>
      <c r="K13" s="71">
        <v>87</v>
      </c>
      <c r="L13" s="71">
        <v>70</v>
      </c>
      <c r="M13" s="71">
        <v>109</v>
      </c>
      <c r="N13" s="71">
        <f t="shared" si="5"/>
        <v>179</v>
      </c>
    </row>
    <row r="14" spans="1:16">
      <c r="A14" s="71">
        <v>8</v>
      </c>
      <c r="B14" s="71">
        <v>419</v>
      </c>
      <c r="C14" s="71">
        <v>429</v>
      </c>
      <c r="D14" s="71">
        <f t="shared" si="3"/>
        <v>848</v>
      </c>
      <c r="E14" s="76"/>
      <c r="F14" s="71">
        <v>48</v>
      </c>
      <c r="G14" s="71">
        <v>496</v>
      </c>
      <c r="H14" s="71">
        <v>497</v>
      </c>
      <c r="I14" s="71">
        <f t="shared" si="4"/>
        <v>993</v>
      </c>
      <c r="J14" s="79"/>
      <c r="K14" s="71">
        <v>88</v>
      </c>
      <c r="L14" s="71">
        <v>47</v>
      </c>
      <c r="M14" s="71">
        <v>116</v>
      </c>
      <c r="N14" s="71">
        <f t="shared" si="5"/>
        <v>163</v>
      </c>
    </row>
    <row r="15" spans="1:16" ht="14.25" thickBot="1">
      <c r="A15" s="73">
        <v>9</v>
      </c>
      <c r="B15" s="71">
        <v>428</v>
      </c>
      <c r="C15" s="71">
        <v>429</v>
      </c>
      <c r="D15" s="71">
        <f t="shared" si="3"/>
        <v>857</v>
      </c>
      <c r="E15" s="76"/>
      <c r="F15" s="71">
        <v>49</v>
      </c>
      <c r="G15" s="71">
        <v>497</v>
      </c>
      <c r="H15" s="71">
        <v>440</v>
      </c>
      <c r="I15" s="71">
        <f t="shared" si="4"/>
        <v>937</v>
      </c>
      <c r="J15" s="79"/>
      <c r="K15" s="73">
        <v>89</v>
      </c>
      <c r="L15" s="71">
        <v>43</v>
      </c>
      <c r="M15" s="71">
        <v>95</v>
      </c>
      <c r="N15" s="71">
        <f t="shared" si="5"/>
        <v>138</v>
      </c>
    </row>
    <row r="16" spans="1:16" ht="15" thickTop="1" thickBot="1">
      <c r="A16" s="74" t="s">
        <v>44</v>
      </c>
      <c r="B16" s="32">
        <f>SUM(B11:B15)</f>
        <v>2044</v>
      </c>
      <c r="C16" s="32">
        <f>SUM(C11:C15)</f>
        <v>2008</v>
      </c>
      <c r="D16" s="75">
        <f>SUM(D11:D15)</f>
        <v>4052</v>
      </c>
      <c r="E16" s="76"/>
      <c r="F16" s="74" t="s">
        <v>44</v>
      </c>
      <c r="G16" s="32">
        <f>SUM(G11:G15)</f>
        <v>2709</v>
      </c>
      <c r="H16" s="32">
        <f>SUM(H11:H15)</f>
        <v>2615</v>
      </c>
      <c r="I16" s="75">
        <f>SUM(I11:I15)</f>
        <v>5324</v>
      </c>
      <c r="J16" s="76"/>
      <c r="K16" s="80" t="s">
        <v>44</v>
      </c>
      <c r="L16" s="81">
        <f>SUM(L11:L15)</f>
        <v>314</v>
      </c>
      <c r="M16" s="81">
        <f>SUM(M11:M15)</f>
        <v>585</v>
      </c>
      <c r="N16" s="82">
        <f>SUM(N11:N15)</f>
        <v>899</v>
      </c>
    </row>
    <row r="17" spans="1:14" s="37" customFormat="1" ht="14.25" thickTop="1">
      <c r="A17" s="78"/>
      <c r="B17" s="78"/>
      <c r="C17" s="78"/>
      <c r="D17" s="78"/>
      <c r="E17" s="70"/>
      <c r="F17" s="78"/>
      <c r="G17" s="78"/>
      <c r="H17" s="78"/>
      <c r="I17" s="78"/>
      <c r="J17" s="70"/>
      <c r="K17" s="78"/>
      <c r="L17" s="78"/>
      <c r="M17" s="78"/>
      <c r="N17" s="78"/>
    </row>
    <row r="18" spans="1:14">
      <c r="A18" s="71">
        <v>10</v>
      </c>
      <c r="B18" s="71">
        <v>444</v>
      </c>
      <c r="C18" s="71">
        <v>349</v>
      </c>
      <c r="D18" s="71">
        <f t="shared" ref="D18:D22" si="6">SUM(B18:C18)</f>
        <v>793</v>
      </c>
      <c r="E18" s="79"/>
      <c r="F18" s="71">
        <v>50</v>
      </c>
      <c r="G18" s="71">
        <v>388</v>
      </c>
      <c r="H18" s="71">
        <v>418</v>
      </c>
      <c r="I18" s="71">
        <f t="shared" ref="I18:I22" si="7">SUM(G18:H18)</f>
        <v>806</v>
      </c>
      <c r="J18" s="76"/>
      <c r="K18" s="71">
        <v>90</v>
      </c>
      <c r="L18" s="71">
        <v>33</v>
      </c>
      <c r="M18" s="71">
        <v>77</v>
      </c>
      <c r="N18" s="71">
        <f t="shared" ref="N18:N22" si="8">SUM(L18:M18)</f>
        <v>110</v>
      </c>
    </row>
    <row r="19" spans="1:14">
      <c r="A19" s="71">
        <v>11</v>
      </c>
      <c r="B19" s="71">
        <v>428</v>
      </c>
      <c r="C19" s="71">
        <v>397</v>
      </c>
      <c r="D19" s="71">
        <f t="shared" si="6"/>
        <v>825</v>
      </c>
      <c r="E19" s="79"/>
      <c r="F19" s="71">
        <v>51</v>
      </c>
      <c r="G19" s="71">
        <v>446</v>
      </c>
      <c r="H19" s="71">
        <v>399</v>
      </c>
      <c r="I19" s="71">
        <f t="shared" si="7"/>
        <v>845</v>
      </c>
      <c r="J19" s="76"/>
      <c r="K19" s="71">
        <v>91</v>
      </c>
      <c r="L19" s="71">
        <v>20</v>
      </c>
      <c r="M19" s="71">
        <v>63</v>
      </c>
      <c r="N19" s="71">
        <f t="shared" si="8"/>
        <v>83</v>
      </c>
    </row>
    <row r="20" spans="1:14">
      <c r="A20" s="71">
        <v>12</v>
      </c>
      <c r="B20" s="71">
        <v>416</v>
      </c>
      <c r="C20" s="71">
        <v>389</v>
      </c>
      <c r="D20" s="71">
        <f t="shared" si="6"/>
        <v>805</v>
      </c>
      <c r="E20" s="79"/>
      <c r="F20" s="71">
        <v>52</v>
      </c>
      <c r="G20" s="71">
        <v>405</v>
      </c>
      <c r="H20" s="71">
        <v>348</v>
      </c>
      <c r="I20" s="71">
        <f t="shared" si="7"/>
        <v>753</v>
      </c>
      <c r="J20" s="76"/>
      <c r="K20" s="71">
        <v>92</v>
      </c>
      <c r="L20" s="71">
        <v>22</v>
      </c>
      <c r="M20" s="71">
        <v>57</v>
      </c>
      <c r="N20" s="71">
        <f t="shared" si="8"/>
        <v>79</v>
      </c>
    </row>
    <row r="21" spans="1:14">
      <c r="A21" s="71">
        <v>13</v>
      </c>
      <c r="B21" s="71">
        <v>452</v>
      </c>
      <c r="C21" s="71">
        <v>423</v>
      </c>
      <c r="D21" s="71">
        <f t="shared" si="6"/>
        <v>875</v>
      </c>
      <c r="E21" s="79"/>
      <c r="F21" s="71">
        <v>53</v>
      </c>
      <c r="G21" s="71">
        <v>368</v>
      </c>
      <c r="H21" s="71">
        <v>336</v>
      </c>
      <c r="I21" s="71">
        <f t="shared" si="7"/>
        <v>704</v>
      </c>
      <c r="J21" s="76"/>
      <c r="K21" s="71">
        <v>93</v>
      </c>
      <c r="L21" s="71">
        <v>9</v>
      </c>
      <c r="M21" s="71">
        <v>52</v>
      </c>
      <c r="N21" s="71">
        <f t="shared" si="8"/>
        <v>61</v>
      </c>
    </row>
    <row r="22" spans="1:14" ht="14.25" thickBot="1">
      <c r="A22" s="73">
        <v>14</v>
      </c>
      <c r="B22" s="71">
        <v>418</v>
      </c>
      <c r="C22" s="71">
        <v>404</v>
      </c>
      <c r="D22" s="71">
        <f t="shared" si="6"/>
        <v>822</v>
      </c>
      <c r="E22" s="79"/>
      <c r="F22" s="73">
        <v>54</v>
      </c>
      <c r="G22" s="71">
        <v>349</v>
      </c>
      <c r="H22" s="71">
        <v>330</v>
      </c>
      <c r="I22" s="71">
        <f t="shared" si="7"/>
        <v>679</v>
      </c>
      <c r="J22" s="76"/>
      <c r="K22" s="71">
        <v>94</v>
      </c>
      <c r="L22" s="71">
        <v>9</v>
      </c>
      <c r="M22" s="71">
        <v>31</v>
      </c>
      <c r="N22" s="71">
        <f t="shared" si="8"/>
        <v>40</v>
      </c>
    </row>
    <row r="23" spans="1:14" ht="15" thickTop="1" thickBot="1">
      <c r="A23" s="74" t="s">
        <v>44</v>
      </c>
      <c r="B23" s="32">
        <f>SUM(B18:B22)</f>
        <v>2158</v>
      </c>
      <c r="C23" s="32">
        <f>SUM(C18:C22)</f>
        <v>1962</v>
      </c>
      <c r="D23" s="75">
        <f>SUM(D18:D22)</f>
        <v>4120</v>
      </c>
      <c r="E23" s="76"/>
      <c r="F23" s="74" t="s">
        <v>44</v>
      </c>
      <c r="G23" s="32">
        <f>SUM(G18:G22)</f>
        <v>1956</v>
      </c>
      <c r="H23" s="32">
        <f>SUM(H18:H22)</f>
        <v>1831</v>
      </c>
      <c r="I23" s="75">
        <f>SUM(I18:I22)</f>
        <v>3787</v>
      </c>
      <c r="J23" s="76"/>
      <c r="K23" s="74" t="s">
        <v>44</v>
      </c>
      <c r="L23" s="32">
        <f>SUM(L18:L22)</f>
        <v>93</v>
      </c>
      <c r="M23" s="32">
        <f>SUM(M18:M22)</f>
        <v>280</v>
      </c>
      <c r="N23" s="75">
        <f>SUM(N18:N22)</f>
        <v>373</v>
      </c>
    </row>
    <row r="24" spans="1:14" s="37" customFormat="1" ht="14.25" thickTop="1">
      <c r="A24" s="78"/>
      <c r="B24" s="78"/>
      <c r="C24" s="78"/>
      <c r="D24" s="78"/>
      <c r="E24" s="70"/>
      <c r="F24" s="78"/>
      <c r="G24" s="78"/>
      <c r="H24" s="78"/>
      <c r="I24" s="78"/>
      <c r="J24" s="70"/>
      <c r="K24" s="78"/>
      <c r="L24" s="78"/>
      <c r="M24" s="78"/>
      <c r="N24" s="78"/>
    </row>
    <row r="25" spans="1:14">
      <c r="A25" s="71">
        <v>15</v>
      </c>
      <c r="B25" s="71">
        <v>376</v>
      </c>
      <c r="C25" s="71">
        <v>390</v>
      </c>
      <c r="D25" s="71">
        <f t="shared" ref="D25:D29" si="9">SUM(B25:C25)</f>
        <v>766</v>
      </c>
      <c r="E25" s="76"/>
      <c r="F25" s="71">
        <v>55</v>
      </c>
      <c r="G25" s="71">
        <v>288</v>
      </c>
      <c r="H25" s="71">
        <v>355</v>
      </c>
      <c r="I25" s="71">
        <f t="shared" ref="I25:I29" si="10">SUM(G25:H25)</f>
        <v>643</v>
      </c>
      <c r="J25" s="72"/>
      <c r="K25" s="71">
        <v>95</v>
      </c>
      <c r="L25" s="71">
        <v>7</v>
      </c>
      <c r="M25" s="71">
        <v>19</v>
      </c>
      <c r="N25" s="71">
        <f t="shared" ref="N25:N29" si="11">SUM(L25:M25)</f>
        <v>26</v>
      </c>
    </row>
    <row r="26" spans="1:14">
      <c r="A26" s="71">
        <v>16</v>
      </c>
      <c r="B26" s="71">
        <v>422</v>
      </c>
      <c r="C26" s="71">
        <v>364</v>
      </c>
      <c r="D26" s="71">
        <f t="shared" si="9"/>
        <v>786</v>
      </c>
      <c r="E26" s="76"/>
      <c r="F26" s="71">
        <v>56</v>
      </c>
      <c r="G26" s="71">
        <v>306</v>
      </c>
      <c r="H26" s="71">
        <v>324</v>
      </c>
      <c r="I26" s="71">
        <f t="shared" si="10"/>
        <v>630</v>
      </c>
      <c r="J26" s="72"/>
      <c r="K26" s="71">
        <v>96</v>
      </c>
      <c r="L26" s="71">
        <v>4</v>
      </c>
      <c r="M26" s="71">
        <v>11</v>
      </c>
      <c r="N26" s="71">
        <f t="shared" si="11"/>
        <v>15</v>
      </c>
    </row>
    <row r="27" spans="1:14">
      <c r="A27" s="71">
        <v>17</v>
      </c>
      <c r="B27" s="71">
        <v>412</v>
      </c>
      <c r="C27" s="71">
        <v>357</v>
      </c>
      <c r="D27" s="71">
        <f t="shared" si="9"/>
        <v>769</v>
      </c>
      <c r="E27" s="76"/>
      <c r="F27" s="71">
        <v>57</v>
      </c>
      <c r="G27" s="71">
        <v>340</v>
      </c>
      <c r="H27" s="71">
        <v>334</v>
      </c>
      <c r="I27" s="71">
        <f t="shared" si="10"/>
        <v>674</v>
      </c>
      <c r="J27" s="72"/>
      <c r="K27" s="71">
        <v>97</v>
      </c>
      <c r="L27" s="71">
        <v>1</v>
      </c>
      <c r="M27" s="71">
        <v>11</v>
      </c>
      <c r="N27" s="71">
        <f t="shared" si="11"/>
        <v>12</v>
      </c>
    </row>
    <row r="28" spans="1:14">
      <c r="A28" s="71">
        <v>18</v>
      </c>
      <c r="B28" s="71">
        <v>377</v>
      </c>
      <c r="C28" s="71">
        <v>320</v>
      </c>
      <c r="D28" s="71">
        <f t="shared" si="9"/>
        <v>697</v>
      </c>
      <c r="E28" s="76"/>
      <c r="F28" s="71">
        <v>58</v>
      </c>
      <c r="G28" s="71">
        <v>304</v>
      </c>
      <c r="H28" s="71">
        <v>276</v>
      </c>
      <c r="I28" s="71">
        <f t="shared" si="10"/>
        <v>580</v>
      </c>
      <c r="J28" s="72"/>
      <c r="K28" s="71">
        <v>98</v>
      </c>
      <c r="L28" s="71">
        <v>2</v>
      </c>
      <c r="M28" s="71">
        <v>15</v>
      </c>
      <c r="N28" s="71">
        <f t="shared" si="11"/>
        <v>17</v>
      </c>
    </row>
    <row r="29" spans="1:14" ht="14.25" thickBot="1">
      <c r="A29" s="73">
        <v>19</v>
      </c>
      <c r="B29" s="71">
        <v>364</v>
      </c>
      <c r="C29" s="71">
        <v>314</v>
      </c>
      <c r="D29" s="71">
        <f t="shared" si="9"/>
        <v>678</v>
      </c>
      <c r="E29" s="76"/>
      <c r="F29" s="71">
        <v>59</v>
      </c>
      <c r="G29" s="71">
        <v>278</v>
      </c>
      <c r="H29" s="71">
        <v>284</v>
      </c>
      <c r="I29" s="71">
        <f t="shared" si="10"/>
        <v>562</v>
      </c>
      <c r="J29" s="72"/>
      <c r="K29" s="71">
        <v>99</v>
      </c>
      <c r="L29" s="71">
        <v>0</v>
      </c>
      <c r="M29" s="71">
        <v>5</v>
      </c>
      <c r="N29" s="71">
        <f t="shared" si="11"/>
        <v>5</v>
      </c>
    </row>
    <row r="30" spans="1:14" ht="15" thickTop="1" thickBot="1">
      <c r="A30" s="74" t="s">
        <v>44</v>
      </c>
      <c r="B30" s="32">
        <f>SUM(B25:B29)</f>
        <v>1951</v>
      </c>
      <c r="C30" s="32">
        <f>SUM(C25:C29)</f>
        <v>1745</v>
      </c>
      <c r="D30" s="75">
        <f>SUM(D25:D29)</f>
        <v>3696</v>
      </c>
      <c r="E30" s="76"/>
      <c r="F30" s="74" t="s">
        <v>44</v>
      </c>
      <c r="G30" s="32">
        <f>SUM(G25:G29)</f>
        <v>1516</v>
      </c>
      <c r="H30" s="32">
        <f>SUM(H25:H29)</f>
        <v>1573</v>
      </c>
      <c r="I30" s="83">
        <f>SUM(I25:I29)</f>
        <v>3089</v>
      </c>
      <c r="J30" s="84"/>
      <c r="K30" s="74" t="s">
        <v>44</v>
      </c>
      <c r="L30" s="32">
        <f>SUM(L25:L29)</f>
        <v>14</v>
      </c>
      <c r="M30" s="32">
        <f>SUM(M25:M29)</f>
        <v>61</v>
      </c>
      <c r="N30" s="75">
        <f>SUM(N25:N29)</f>
        <v>75</v>
      </c>
    </row>
    <row r="31" spans="1:14" s="37" customFormat="1" ht="14.25" thickTop="1">
      <c r="A31" s="78"/>
      <c r="B31" s="78"/>
      <c r="C31" s="78"/>
      <c r="D31" s="78"/>
      <c r="E31" s="70"/>
      <c r="F31" s="78"/>
      <c r="G31" s="78"/>
      <c r="H31" s="78"/>
      <c r="I31" s="78"/>
      <c r="J31" s="70"/>
      <c r="K31" s="78"/>
      <c r="L31" s="78"/>
      <c r="M31" s="78"/>
      <c r="N31" s="78"/>
    </row>
    <row r="32" spans="1:14">
      <c r="A32" s="71">
        <v>20</v>
      </c>
      <c r="B32" s="71">
        <v>380</v>
      </c>
      <c r="C32" s="71">
        <v>314</v>
      </c>
      <c r="D32" s="71">
        <f t="shared" ref="D32:D36" si="12">SUM(B32:C32)</f>
        <v>694</v>
      </c>
      <c r="E32" s="76"/>
      <c r="F32" s="71">
        <v>60</v>
      </c>
      <c r="G32" s="71">
        <v>292</v>
      </c>
      <c r="H32" s="71">
        <v>284</v>
      </c>
      <c r="I32" s="71">
        <f t="shared" ref="I32:I36" si="13">SUM(G32:H32)</f>
        <v>576</v>
      </c>
      <c r="J32" s="72"/>
      <c r="K32" s="71">
        <v>100</v>
      </c>
      <c r="L32" s="71">
        <v>1</v>
      </c>
      <c r="M32" s="71">
        <v>9</v>
      </c>
      <c r="N32" s="71">
        <f t="shared" ref="N32:N34" si="14">SUM(L32:M32)</f>
        <v>10</v>
      </c>
    </row>
    <row r="33" spans="1:14">
      <c r="A33" s="71">
        <v>21</v>
      </c>
      <c r="B33" s="71">
        <v>362</v>
      </c>
      <c r="C33" s="71">
        <v>338</v>
      </c>
      <c r="D33" s="71">
        <f t="shared" si="12"/>
        <v>700</v>
      </c>
      <c r="E33" s="76"/>
      <c r="F33" s="71">
        <v>61</v>
      </c>
      <c r="G33" s="71">
        <v>332</v>
      </c>
      <c r="H33" s="71">
        <v>298</v>
      </c>
      <c r="I33" s="71">
        <f t="shared" si="13"/>
        <v>630</v>
      </c>
      <c r="J33" s="72"/>
      <c r="K33" s="71">
        <v>101</v>
      </c>
      <c r="L33" s="71">
        <v>0</v>
      </c>
      <c r="M33" s="71">
        <v>3</v>
      </c>
      <c r="N33" s="71">
        <f t="shared" si="14"/>
        <v>3</v>
      </c>
    </row>
    <row r="34" spans="1:14">
      <c r="A34" s="71">
        <v>22</v>
      </c>
      <c r="B34" s="71">
        <v>290</v>
      </c>
      <c r="C34" s="71">
        <v>310</v>
      </c>
      <c r="D34" s="71">
        <f t="shared" si="12"/>
        <v>600</v>
      </c>
      <c r="E34" s="76"/>
      <c r="F34" s="71">
        <v>62</v>
      </c>
      <c r="G34" s="71">
        <v>295</v>
      </c>
      <c r="H34" s="71">
        <v>302</v>
      </c>
      <c r="I34" s="71">
        <f t="shared" si="13"/>
        <v>597</v>
      </c>
      <c r="J34" s="72"/>
      <c r="K34" s="71">
        <v>102</v>
      </c>
      <c r="L34" s="71">
        <v>0</v>
      </c>
      <c r="M34" s="71">
        <v>2</v>
      </c>
      <c r="N34" s="71">
        <f t="shared" si="14"/>
        <v>2</v>
      </c>
    </row>
    <row r="35" spans="1:14">
      <c r="A35" s="71">
        <v>23</v>
      </c>
      <c r="B35" s="71">
        <v>350</v>
      </c>
      <c r="C35" s="71">
        <v>301</v>
      </c>
      <c r="D35" s="71">
        <f t="shared" si="12"/>
        <v>651</v>
      </c>
      <c r="E35" s="76"/>
      <c r="F35" s="71">
        <v>63</v>
      </c>
      <c r="G35" s="71">
        <v>300</v>
      </c>
      <c r="H35" s="71">
        <v>346</v>
      </c>
      <c r="I35" s="71">
        <f t="shared" si="13"/>
        <v>646</v>
      </c>
      <c r="J35" s="72"/>
      <c r="K35" s="71">
        <v>103</v>
      </c>
      <c r="L35" s="71"/>
      <c r="M35" s="71"/>
      <c r="N35" s="71">
        <v>0</v>
      </c>
    </row>
    <row r="36" spans="1:14" ht="14.25" thickBot="1">
      <c r="A36" s="73">
        <v>24</v>
      </c>
      <c r="B36" s="71">
        <v>318</v>
      </c>
      <c r="C36" s="71">
        <v>323</v>
      </c>
      <c r="D36" s="71">
        <f t="shared" si="12"/>
        <v>641</v>
      </c>
      <c r="E36" s="76"/>
      <c r="F36" s="71">
        <v>64</v>
      </c>
      <c r="G36" s="71">
        <v>336</v>
      </c>
      <c r="H36" s="71">
        <v>382</v>
      </c>
      <c r="I36" s="71">
        <f t="shared" si="13"/>
        <v>718</v>
      </c>
      <c r="J36" s="72"/>
      <c r="K36" s="71">
        <v>104</v>
      </c>
      <c r="L36" s="71">
        <v>1</v>
      </c>
      <c r="M36" s="71">
        <v>1</v>
      </c>
      <c r="N36" s="71">
        <v>2</v>
      </c>
    </row>
    <row r="37" spans="1:14" ht="15" thickTop="1" thickBot="1">
      <c r="A37" s="74" t="s">
        <v>44</v>
      </c>
      <c r="B37" s="32">
        <f>SUM(B32:B36)</f>
        <v>1700</v>
      </c>
      <c r="C37" s="32">
        <f>SUM(C32:C36)</f>
        <v>1586</v>
      </c>
      <c r="D37" s="83">
        <f>SUM(D32:D36)</f>
        <v>3286</v>
      </c>
      <c r="E37" s="84"/>
      <c r="F37" s="74" t="s">
        <v>44</v>
      </c>
      <c r="G37" s="32">
        <f>SUM(G32:G36)</f>
        <v>1555</v>
      </c>
      <c r="H37" s="32">
        <f>SUM(H32:H36)</f>
        <v>1612</v>
      </c>
      <c r="I37" s="75">
        <f>SUM(I32:I36)</f>
        <v>3167</v>
      </c>
      <c r="J37" s="76"/>
      <c r="K37" s="74" t="s">
        <v>44</v>
      </c>
      <c r="L37" s="32">
        <f>SUM(L32:L36)</f>
        <v>2</v>
      </c>
      <c r="M37" s="32">
        <f>SUM(M32:M36)</f>
        <v>15</v>
      </c>
      <c r="N37" s="75">
        <f>SUM(N32:N36)</f>
        <v>17</v>
      </c>
    </row>
    <row r="38" spans="1:14" s="37" customFormat="1" ht="14.25" thickTop="1">
      <c r="A38" s="78"/>
      <c r="B38" s="78"/>
      <c r="C38" s="78"/>
      <c r="D38" s="78"/>
      <c r="E38" s="70"/>
      <c r="F38" s="78"/>
      <c r="G38" s="78"/>
      <c r="H38" s="78"/>
      <c r="I38" s="78"/>
      <c r="J38" s="70"/>
      <c r="K38" s="78"/>
      <c r="L38" s="78"/>
      <c r="M38" s="78"/>
      <c r="N38" s="78"/>
    </row>
    <row r="39" spans="1:14">
      <c r="A39" s="71">
        <v>25</v>
      </c>
      <c r="B39" s="71">
        <v>354</v>
      </c>
      <c r="C39" s="71">
        <v>337</v>
      </c>
      <c r="D39" s="71">
        <f t="shared" ref="D39:D43" si="15">SUM(B39:C39)</f>
        <v>691</v>
      </c>
      <c r="E39" s="72"/>
      <c r="F39" s="71">
        <v>65</v>
      </c>
      <c r="G39" s="71">
        <v>368</v>
      </c>
      <c r="H39" s="71">
        <v>398</v>
      </c>
      <c r="I39" s="71">
        <f t="shared" ref="I39:I43" si="16">SUM(G39:H39)</f>
        <v>766</v>
      </c>
      <c r="J39" s="72"/>
      <c r="K39" s="71">
        <v>105</v>
      </c>
      <c r="L39" s="71"/>
      <c r="M39" s="71"/>
      <c r="N39" s="71">
        <f t="shared" ref="N39:N43" si="17">SUM(L39:M39)</f>
        <v>0</v>
      </c>
    </row>
    <row r="40" spans="1:14">
      <c r="A40" s="71">
        <v>26</v>
      </c>
      <c r="B40" s="71">
        <v>399</v>
      </c>
      <c r="C40" s="71">
        <v>361</v>
      </c>
      <c r="D40" s="71">
        <f t="shared" si="15"/>
        <v>760</v>
      </c>
      <c r="E40" s="72"/>
      <c r="F40" s="71">
        <v>66</v>
      </c>
      <c r="G40" s="71">
        <v>416</v>
      </c>
      <c r="H40" s="71">
        <v>430</v>
      </c>
      <c r="I40" s="71">
        <f t="shared" si="16"/>
        <v>846</v>
      </c>
      <c r="J40" s="72"/>
      <c r="K40" s="71">
        <v>106</v>
      </c>
      <c r="L40" s="71"/>
      <c r="M40" s="71"/>
      <c r="N40" s="71">
        <f t="shared" si="17"/>
        <v>0</v>
      </c>
    </row>
    <row r="41" spans="1:14">
      <c r="A41" s="71">
        <v>27</v>
      </c>
      <c r="B41" s="71">
        <v>407</v>
      </c>
      <c r="C41" s="71">
        <v>406</v>
      </c>
      <c r="D41" s="71">
        <f t="shared" si="15"/>
        <v>813</v>
      </c>
      <c r="E41" s="72"/>
      <c r="F41" s="71">
        <v>67</v>
      </c>
      <c r="G41" s="71">
        <v>412</v>
      </c>
      <c r="H41" s="71">
        <v>525</v>
      </c>
      <c r="I41" s="71">
        <f t="shared" si="16"/>
        <v>937</v>
      </c>
      <c r="J41" s="72"/>
      <c r="K41" s="71">
        <v>107</v>
      </c>
      <c r="L41" s="71"/>
      <c r="M41" s="71"/>
      <c r="N41" s="71">
        <f t="shared" si="17"/>
        <v>0</v>
      </c>
    </row>
    <row r="42" spans="1:14">
      <c r="A42" s="71">
        <v>28</v>
      </c>
      <c r="B42" s="71">
        <v>442</v>
      </c>
      <c r="C42" s="71">
        <v>417</v>
      </c>
      <c r="D42" s="71">
        <f t="shared" si="15"/>
        <v>859</v>
      </c>
      <c r="E42" s="72"/>
      <c r="F42" s="71">
        <v>68</v>
      </c>
      <c r="G42" s="71">
        <v>438</v>
      </c>
      <c r="H42" s="71">
        <v>492</v>
      </c>
      <c r="I42" s="71">
        <f t="shared" si="16"/>
        <v>930</v>
      </c>
      <c r="J42" s="72"/>
      <c r="K42" s="71">
        <v>108</v>
      </c>
      <c r="L42" s="71"/>
      <c r="M42" s="71"/>
      <c r="N42" s="71">
        <f t="shared" si="17"/>
        <v>0</v>
      </c>
    </row>
    <row r="43" spans="1:14" ht="14.25" thickBot="1">
      <c r="A43" s="73">
        <v>29</v>
      </c>
      <c r="B43" s="71">
        <v>434</v>
      </c>
      <c r="C43" s="71">
        <v>433</v>
      </c>
      <c r="D43" s="71">
        <f t="shared" si="15"/>
        <v>867</v>
      </c>
      <c r="E43" s="72"/>
      <c r="F43" s="71">
        <v>69</v>
      </c>
      <c r="G43" s="71">
        <v>349</v>
      </c>
      <c r="H43" s="71">
        <v>375</v>
      </c>
      <c r="I43" s="71">
        <f t="shared" si="16"/>
        <v>724</v>
      </c>
      <c r="J43" s="72"/>
      <c r="K43" s="71">
        <v>109</v>
      </c>
      <c r="L43" s="71"/>
      <c r="M43" s="71"/>
      <c r="N43" s="71">
        <f t="shared" si="17"/>
        <v>0</v>
      </c>
    </row>
    <row r="44" spans="1:14" ht="15" thickTop="1" thickBot="1">
      <c r="A44" s="74" t="s">
        <v>44</v>
      </c>
      <c r="B44" s="32">
        <f>SUM(B39:B43)</f>
        <v>2036</v>
      </c>
      <c r="C44" s="32">
        <f>SUM(C39:C43)</f>
        <v>1954</v>
      </c>
      <c r="D44" s="75">
        <f>SUM(D39:D43)</f>
        <v>3990</v>
      </c>
      <c r="E44" s="76"/>
      <c r="F44" s="74" t="s">
        <v>44</v>
      </c>
      <c r="G44" s="32">
        <f>SUM(G39:G43)</f>
        <v>1983</v>
      </c>
      <c r="H44" s="32">
        <f>SUM(H39:H43)</f>
        <v>2220</v>
      </c>
      <c r="I44" s="75">
        <f>SUM(I39:I43)</f>
        <v>4203</v>
      </c>
      <c r="J44" s="76"/>
      <c r="K44" s="74" t="s">
        <v>44</v>
      </c>
      <c r="L44" s="32">
        <f>SUM(L39:L43)</f>
        <v>0</v>
      </c>
      <c r="M44" s="32">
        <f>SUM(M39:M43)</f>
        <v>0</v>
      </c>
      <c r="N44" s="75">
        <f>SUM(N39:N43)</f>
        <v>0</v>
      </c>
    </row>
    <row r="45" spans="1:14" s="37" customFormat="1" ht="14.25" thickTop="1">
      <c r="A45" s="78"/>
      <c r="B45" s="78"/>
      <c r="C45" s="78"/>
      <c r="D45" s="78"/>
      <c r="E45" s="70"/>
      <c r="F45" s="78"/>
      <c r="G45" s="78"/>
      <c r="H45" s="78"/>
      <c r="I45" s="78"/>
      <c r="J45" s="70"/>
      <c r="K45" s="78"/>
      <c r="L45" s="78"/>
      <c r="M45" s="78"/>
      <c r="N45" s="78"/>
    </row>
    <row r="46" spans="1:14">
      <c r="A46" s="71">
        <v>30</v>
      </c>
      <c r="B46" s="71">
        <v>492</v>
      </c>
      <c r="C46" s="71">
        <v>437</v>
      </c>
      <c r="D46" s="71">
        <f t="shared" ref="D46:D50" si="18">SUM(B46:C46)</f>
        <v>929</v>
      </c>
      <c r="E46" s="76"/>
      <c r="F46" s="71">
        <v>70</v>
      </c>
      <c r="G46" s="71">
        <v>243</v>
      </c>
      <c r="H46" s="71">
        <v>244</v>
      </c>
      <c r="I46" s="71">
        <f t="shared" ref="I46:I50" si="19">SUM(G46:H46)</f>
        <v>487</v>
      </c>
      <c r="J46" s="72"/>
      <c r="K46" s="71">
        <v>110</v>
      </c>
      <c r="L46" s="71"/>
      <c r="M46" s="71"/>
      <c r="N46" s="71">
        <f t="shared" ref="N46:N50" si="20">SUM(L46:M46)</f>
        <v>0</v>
      </c>
    </row>
    <row r="47" spans="1:14">
      <c r="A47" s="71">
        <v>31</v>
      </c>
      <c r="B47" s="71">
        <v>500</v>
      </c>
      <c r="C47" s="71">
        <v>486</v>
      </c>
      <c r="D47" s="71">
        <f t="shared" si="18"/>
        <v>986</v>
      </c>
      <c r="E47" s="76"/>
      <c r="F47" s="71">
        <v>71</v>
      </c>
      <c r="G47" s="71">
        <v>276</v>
      </c>
      <c r="H47" s="71">
        <v>284</v>
      </c>
      <c r="I47" s="71">
        <f t="shared" si="19"/>
        <v>560</v>
      </c>
      <c r="J47" s="72"/>
      <c r="K47" s="71">
        <v>111</v>
      </c>
      <c r="L47" s="71"/>
      <c r="M47" s="71"/>
      <c r="N47" s="71">
        <f t="shared" si="20"/>
        <v>0</v>
      </c>
    </row>
    <row r="48" spans="1:14">
      <c r="A48" s="71">
        <v>32</v>
      </c>
      <c r="B48" s="71">
        <v>495</v>
      </c>
      <c r="C48" s="71">
        <v>462</v>
      </c>
      <c r="D48" s="71">
        <f t="shared" si="18"/>
        <v>957</v>
      </c>
      <c r="E48" s="76"/>
      <c r="F48" s="71">
        <v>72</v>
      </c>
      <c r="G48" s="71">
        <v>289</v>
      </c>
      <c r="H48" s="71">
        <v>335</v>
      </c>
      <c r="I48" s="71">
        <f t="shared" si="19"/>
        <v>624</v>
      </c>
      <c r="J48" s="72"/>
      <c r="K48" s="71">
        <v>112</v>
      </c>
      <c r="L48" s="71"/>
      <c r="M48" s="71"/>
      <c r="N48" s="71">
        <f t="shared" si="20"/>
        <v>0</v>
      </c>
    </row>
    <row r="49" spans="1:14">
      <c r="A49" s="71">
        <v>33</v>
      </c>
      <c r="B49" s="71">
        <v>487</v>
      </c>
      <c r="C49" s="71">
        <v>524</v>
      </c>
      <c r="D49" s="71">
        <f t="shared" si="18"/>
        <v>1011</v>
      </c>
      <c r="E49" s="76"/>
      <c r="F49" s="71">
        <v>73</v>
      </c>
      <c r="G49" s="71">
        <v>296</v>
      </c>
      <c r="H49" s="71">
        <v>329</v>
      </c>
      <c r="I49" s="71">
        <f t="shared" si="19"/>
        <v>625</v>
      </c>
      <c r="J49" s="72"/>
      <c r="K49" s="71">
        <v>113</v>
      </c>
      <c r="L49" s="71"/>
      <c r="M49" s="71"/>
      <c r="N49" s="71">
        <f t="shared" si="20"/>
        <v>0</v>
      </c>
    </row>
    <row r="50" spans="1:14" ht="14.25" thickBot="1">
      <c r="A50" s="73">
        <v>34</v>
      </c>
      <c r="B50" s="71">
        <v>512</v>
      </c>
      <c r="C50" s="71">
        <v>474</v>
      </c>
      <c r="D50" s="71">
        <f t="shared" si="18"/>
        <v>986</v>
      </c>
      <c r="E50" s="76"/>
      <c r="F50" s="71">
        <v>74</v>
      </c>
      <c r="G50" s="71">
        <v>293</v>
      </c>
      <c r="H50" s="71">
        <v>300</v>
      </c>
      <c r="I50" s="71">
        <f t="shared" si="19"/>
        <v>593</v>
      </c>
      <c r="J50" s="72"/>
      <c r="K50" s="71">
        <v>114</v>
      </c>
      <c r="L50" s="71"/>
      <c r="M50" s="71"/>
      <c r="N50" s="71">
        <f t="shared" si="20"/>
        <v>0</v>
      </c>
    </row>
    <row r="51" spans="1:14" ht="15" thickTop="1" thickBot="1">
      <c r="A51" s="74" t="s">
        <v>44</v>
      </c>
      <c r="B51" s="32">
        <f>SUM(B46:B50)</f>
        <v>2486</v>
      </c>
      <c r="C51" s="32">
        <f>SUM(C46:C50)</f>
        <v>2383</v>
      </c>
      <c r="D51" s="75">
        <f>SUM(D46:D50)</f>
        <v>4869</v>
      </c>
      <c r="E51" s="76"/>
      <c r="F51" s="74" t="s">
        <v>44</v>
      </c>
      <c r="G51" s="32">
        <f>SUM(G46:G50)</f>
        <v>1397</v>
      </c>
      <c r="H51" s="32">
        <f>SUM(H46:H50)</f>
        <v>1492</v>
      </c>
      <c r="I51" s="83">
        <f>SUM(I46:I50)</f>
        <v>2889</v>
      </c>
      <c r="J51" s="84"/>
      <c r="K51" s="74" t="s">
        <v>44</v>
      </c>
      <c r="L51" s="32">
        <f>SUM(L46:L50)</f>
        <v>0</v>
      </c>
      <c r="M51" s="32">
        <f>SUM(M46:M50)</f>
        <v>0</v>
      </c>
      <c r="N51" s="75">
        <f>SUM(N46:N50)</f>
        <v>0</v>
      </c>
    </row>
    <row r="52" spans="1:14" s="37" customFormat="1" ht="14.25" thickTop="1">
      <c r="A52" s="78"/>
      <c r="B52" s="78"/>
      <c r="C52" s="78"/>
      <c r="D52" s="78"/>
      <c r="E52" s="70"/>
      <c r="F52" s="78"/>
      <c r="G52" s="78"/>
      <c r="H52" s="78"/>
      <c r="I52" s="78"/>
      <c r="J52" s="70"/>
      <c r="K52" s="78"/>
      <c r="L52" s="78"/>
      <c r="M52" s="78"/>
      <c r="N52" s="78"/>
    </row>
    <row r="53" spans="1:14">
      <c r="A53" s="71">
        <v>35</v>
      </c>
      <c r="B53" s="71">
        <v>494</v>
      </c>
      <c r="C53" s="71">
        <v>488</v>
      </c>
      <c r="D53" s="71">
        <f t="shared" ref="D53:D57" si="21">SUM(B53:C53)</f>
        <v>982</v>
      </c>
      <c r="E53" s="76"/>
      <c r="F53" s="71">
        <v>75</v>
      </c>
      <c r="G53" s="71">
        <v>276</v>
      </c>
      <c r="H53" s="71">
        <v>264</v>
      </c>
      <c r="I53" s="71">
        <f t="shared" ref="I53:I57" si="22">SUM(G53:H53)</f>
        <v>540</v>
      </c>
      <c r="J53" s="72"/>
      <c r="K53" s="71">
        <v>115</v>
      </c>
      <c r="L53" s="71"/>
      <c r="M53" s="71"/>
      <c r="N53" s="71">
        <f t="shared" ref="N53:N57" si="23">SUM(L53:M53)</f>
        <v>0</v>
      </c>
    </row>
    <row r="54" spans="1:14">
      <c r="A54" s="71">
        <v>36</v>
      </c>
      <c r="B54" s="71">
        <v>560</v>
      </c>
      <c r="C54" s="71">
        <v>521</v>
      </c>
      <c r="D54" s="71">
        <f t="shared" si="21"/>
        <v>1081</v>
      </c>
      <c r="E54" s="76"/>
      <c r="F54" s="71">
        <v>76</v>
      </c>
      <c r="G54" s="71">
        <v>220</v>
      </c>
      <c r="H54" s="71">
        <v>242</v>
      </c>
      <c r="I54" s="71">
        <f t="shared" si="22"/>
        <v>462</v>
      </c>
      <c r="J54" s="72"/>
      <c r="K54" s="71">
        <v>116</v>
      </c>
      <c r="L54" s="71"/>
      <c r="M54" s="71"/>
      <c r="N54" s="71">
        <f t="shared" si="23"/>
        <v>0</v>
      </c>
    </row>
    <row r="55" spans="1:14">
      <c r="A55" s="71">
        <v>37</v>
      </c>
      <c r="B55" s="71">
        <v>590</v>
      </c>
      <c r="C55" s="71">
        <v>551</v>
      </c>
      <c r="D55" s="71">
        <f t="shared" si="21"/>
        <v>1141</v>
      </c>
      <c r="E55" s="76"/>
      <c r="F55" s="71">
        <v>77</v>
      </c>
      <c r="G55" s="71">
        <v>178</v>
      </c>
      <c r="H55" s="71">
        <v>193</v>
      </c>
      <c r="I55" s="71">
        <f t="shared" si="22"/>
        <v>371</v>
      </c>
      <c r="J55" s="72"/>
      <c r="K55" s="71">
        <v>117</v>
      </c>
      <c r="L55" s="71"/>
      <c r="M55" s="71"/>
      <c r="N55" s="71">
        <f t="shared" si="23"/>
        <v>0</v>
      </c>
    </row>
    <row r="56" spans="1:14">
      <c r="A56" s="71">
        <v>38</v>
      </c>
      <c r="B56" s="71">
        <v>584</v>
      </c>
      <c r="C56" s="71">
        <v>600</v>
      </c>
      <c r="D56" s="71">
        <f t="shared" si="21"/>
        <v>1184</v>
      </c>
      <c r="E56" s="76"/>
      <c r="F56" s="71">
        <v>78</v>
      </c>
      <c r="G56" s="71">
        <v>221</v>
      </c>
      <c r="H56" s="71">
        <v>227</v>
      </c>
      <c r="I56" s="71">
        <f t="shared" si="22"/>
        <v>448</v>
      </c>
      <c r="J56" s="72"/>
      <c r="K56" s="71">
        <v>118</v>
      </c>
      <c r="L56" s="71"/>
      <c r="M56" s="71"/>
      <c r="N56" s="71">
        <f t="shared" si="23"/>
        <v>0</v>
      </c>
    </row>
    <row r="57" spans="1:14" ht="14.25" thickBot="1">
      <c r="A57" s="73">
        <v>39</v>
      </c>
      <c r="B57" s="71">
        <v>570</v>
      </c>
      <c r="C57" s="71">
        <v>588</v>
      </c>
      <c r="D57" s="71">
        <f t="shared" si="21"/>
        <v>1158</v>
      </c>
      <c r="E57" s="76"/>
      <c r="F57" s="71">
        <v>79</v>
      </c>
      <c r="G57" s="71">
        <v>190</v>
      </c>
      <c r="H57" s="71">
        <v>213</v>
      </c>
      <c r="I57" s="71">
        <f t="shared" si="22"/>
        <v>403</v>
      </c>
      <c r="J57" s="72"/>
      <c r="K57" s="71">
        <v>119</v>
      </c>
      <c r="L57" s="71"/>
      <c r="M57" s="71"/>
      <c r="N57" s="71">
        <f t="shared" si="23"/>
        <v>0</v>
      </c>
    </row>
    <row r="58" spans="1:14" ht="15" thickTop="1" thickBot="1">
      <c r="A58" s="74" t="s">
        <v>44</v>
      </c>
      <c r="B58" s="32">
        <f>SUM(B53:B57)</f>
        <v>2798</v>
      </c>
      <c r="C58" s="32">
        <f>SUM(C53:C57)</f>
        <v>2748</v>
      </c>
      <c r="D58" s="75">
        <f>SUM(D53:D57)</f>
        <v>5546</v>
      </c>
      <c r="E58" s="76"/>
      <c r="F58" s="74" t="s">
        <v>44</v>
      </c>
      <c r="G58" s="32">
        <f>SUM(G53:G57)</f>
        <v>1085</v>
      </c>
      <c r="H58" s="32">
        <f>SUM(H53:H57)</f>
        <v>1139</v>
      </c>
      <c r="I58" s="75">
        <f>SUM(I53:I57)</f>
        <v>2224</v>
      </c>
      <c r="J58" s="76"/>
      <c r="K58" s="74" t="s">
        <v>44</v>
      </c>
      <c r="L58" s="32">
        <f>SUM(L53:L57)</f>
        <v>0</v>
      </c>
      <c r="M58" s="32">
        <f>SUM(M53:M57)</f>
        <v>0</v>
      </c>
      <c r="N58" s="75">
        <f>SUM(N53:N57)</f>
        <v>0</v>
      </c>
    </row>
    <row r="59" spans="1:14" ht="14.25" thickTop="1">
      <c r="A59" s="12"/>
      <c r="B59" s="12"/>
      <c r="C59" s="12"/>
      <c r="D59" s="12"/>
      <c r="E59" s="70"/>
      <c r="F59" s="12"/>
      <c r="G59" s="12"/>
      <c r="H59" s="12"/>
      <c r="I59" s="12"/>
      <c r="J59" s="70"/>
      <c r="K59" s="12"/>
      <c r="L59" s="12"/>
      <c r="M59" s="12"/>
      <c r="N59" s="12"/>
    </row>
    <row r="60" spans="1:14">
      <c r="A60" s="12"/>
      <c r="B60" s="12"/>
      <c r="C60" s="12"/>
      <c r="D60" s="12"/>
      <c r="E60" s="70"/>
      <c r="F60" s="12"/>
      <c r="G60" s="12"/>
      <c r="H60" s="12"/>
      <c r="I60" s="12"/>
      <c r="J60" s="70"/>
      <c r="K60" s="71" t="s">
        <v>45</v>
      </c>
      <c r="L60" s="71">
        <f>B9+B16+B23+B30+B37+B44+B51+B58+G9+G16+G23+G30+G37+G44+G51+G58+L9+L16+L23+L30+L37+L44+L51+L58</f>
        <v>33830</v>
      </c>
      <c r="M60" s="71">
        <f>C9+C16+C23+C30+C37+C44+C51+C58+H9+H16+H23+H30+H37+H44+H51+H58+M9+M16+M23+M30+M37+M44+M51+M58</f>
        <v>33971</v>
      </c>
      <c r="N60" s="71">
        <f>D9+D16+D23+D30+D37+D44+D51+D58+I9+I16+I23+I30+I37+I44+I51+I58+N9+N16+N23+N30+N37+N44+N51+N58</f>
        <v>67801</v>
      </c>
    </row>
    <row r="61" spans="1:14">
      <c r="A61" s="12"/>
      <c r="B61" s="12"/>
      <c r="C61" s="12"/>
      <c r="D61" s="12"/>
      <c r="E61" s="70"/>
      <c r="F61" s="12"/>
      <c r="G61" s="12"/>
      <c r="H61" s="12"/>
      <c r="I61" s="12"/>
      <c r="J61" s="70"/>
      <c r="K61" s="12"/>
      <c r="L61" s="12"/>
      <c r="M61" s="12"/>
      <c r="N61" s="12"/>
    </row>
    <row r="62" spans="1:14">
      <c r="A62" s="12"/>
      <c r="B62" s="12"/>
      <c r="C62" s="12"/>
      <c r="D62" s="12"/>
      <c r="E62" s="70"/>
      <c r="F62" s="12"/>
      <c r="G62" s="12"/>
      <c r="H62" s="12"/>
      <c r="I62" s="12"/>
      <c r="J62" s="70"/>
      <c r="K62" s="12"/>
      <c r="L62" s="12"/>
      <c r="M62" s="12"/>
      <c r="N62" s="12"/>
    </row>
    <row r="63" spans="1:14">
      <c r="A63" s="12"/>
      <c r="B63" s="12"/>
      <c r="C63" s="12"/>
      <c r="D63" s="12"/>
      <c r="E63" s="70"/>
      <c r="F63" s="12"/>
      <c r="G63" s="12"/>
      <c r="H63" s="12"/>
      <c r="I63" s="12"/>
      <c r="J63" s="70"/>
      <c r="K63" s="12"/>
      <c r="L63" s="12"/>
      <c r="M63" s="12"/>
      <c r="N63" s="12"/>
    </row>
    <row r="64" spans="1:14">
      <c r="A64" s="12"/>
      <c r="B64" s="12"/>
      <c r="C64" s="12"/>
      <c r="D64" s="12"/>
      <c r="E64" s="70"/>
      <c r="F64" s="12"/>
      <c r="G64" s="12"/>
      <c r="H64" s="12"/>
      <c r="I64" s="12"/>
      <c r="J64" s="70"/>
      <c r="K64" s="12"/>
      <c r="L64" s="12"/>
      <c r="M64" s="12"/>
      <c r="N64" s="12"/>
    </row>
    <row r="65" spans="1:14">
      <c r="A65" s="12"/>
      <c r="B65" s="12"/>
      <c r="C65" s="12"/>
      <c r="D65" s="12"/>
      <c r="E65" s="70"/>
      <c r="F65" s="12"/>
      <c r="G65" s="12"/>
      <c r="H65" s="12"/>
      <c r="I65" s="12"/>
      <c r="J65" s="70"/>
      <c r="K65" s="12"/>
      <c r="L65" s="12"/>
      <c r="M65" s="12"/>
      <c r="N65" s="12"/>
    </row>
    <row r="66" spans="1:14">
      <c r="A66" s="12"/>
      <c r="B66" s="12"/>
      <c r="C66" s="12"/>
      <c r="D66" s="12"/>
      <c r="E66" s="70"/>
      <c r="F66" s="12"/>
      <c r="G66" s="12"/>
      <c r="H66" s="12"/>
      <c r="I66" s="12"/>
      <c r="J66" s="70"/>
      <c r="K66" s="12"/>
      <c r="L66" s="12"/>
      <c r="M66" s="12"/>
      <c r="N66" s="12"/>
    </row>
    <row r="67" spans="1:14">
      <c r="A67" s="12"/>
      <c r="B67" s="12"/>
      <c r="C67" s="12"/>
      <c r="D67" s="12"/>
      <c r="E67" s="70"/>
      <c r="F67" s="12"/>
      <c r="G67" s="12"/>
      <c r="H67" s="12"/>
      <c r="I67" s="12"/>
      <c r="J67" s="70"/>
      <c r="K67" s="12"/>
      <c r="L67" s="12"/>
      <c r="M67" s="12"/>
      <c r="N67" s="12"/>
    </row>
    <row r="68" spans="1:14">
      <c r="A68" s="12"/>
      <c r="B68" s="12"/>
      <c r="C68" s="12"/>
      <c r="D68" s="12"/>
      <c r="E68" s="70"/>
      <c r="F68" s="12"/>
      <c r="G68" s="12"/>
      <c r="H68" s="12"/>
      <c r="I68" s="12"/>
      <c r="J68" s="70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8" hidden="1" customWidth="1"/>
    <col min="2" max="2" width="32.625" style="98" customWidth="1"/>
    <col min="3" max="6" width="8.125" style="117" customWidth="1"/>
    <col min="7" max="7" width="8.125" style="117" hidden="1" customWidth="1"/>
    <col min="8" max="8" width="32.625" style="98" customWidth="1"/>
    <col min="9" max="12" width="8.125" style="117" customWidth="1"/>
    <col min="13" max="258" width="9" style="98"/>
    <col min="259" max="259" width="32.625" style="98" customWidth="1"/>
    <col min="260" max="263" width="8.125" style="98" customWidth="1"/>
    <col min="264" max="264" width="32.625" style="98" customWidth="1"/>
    <col min="265" max="268" width="8.125" style="98" customWidth="1"/>
    <col min="269" max="514" width="9" style="98"/>
    <col min="515" max="515" width="32.625" style="98" customWidth="1"/>
    <col min="516" max="519" width="8.125" style="98" customWidth="1"/>
    <col min="520" max="520" width="32.625" style="98" customWidth="1"/>
    <col min="521" max="524" width="8.125" style="98" customWidth="1"/>
    <col min="525" max="770" width="9" style="98"/>
    <col min="771" max="771" width="32.625" style="98" customWidth="1"/>
    <col min="772" max="775" width="8.125" style="98" customWidth="1"/>
    <col min="776" max="776" width="32.625" style="98" customWidth="1"/>
    <col min="777" max="780" width="8.125" style="98" customWidth="1"/>
    <col min="781" max="1026" width="9" style="98"/>
    <col min="1027" max="1027" width="32.625" style="98" customWidth="1"/>
    <col min="1028" max="1031" width="8.125" style="98" customWidth="1"/>
    <col min="1032" max="1032" width="32.625" style="98" customWidth="1"/>
    <col min="1033" max="1036" width="8.125" style="98" customWidth="1"/>
    <col min="1037" max="1282" width="9" style="98"/>
    <col min="1283" max="1283" width="32.625" style="98" customWidth="1"/>
    <col min="1284" max="1287" width="8.125" style="98" customWidth="1"/>
    <col min="1288" max="1288" width="32.625" style="98" customWidth="1"/>
    <col min="1289" max="1292" width="8.125" style="98" customWidth="1"/>
    <col min="1293" max="1538" width="9" style="98"/>
    <col min="1539" max="1539" width="32.625" style="98" customWidth="1"/>
    <col min="1540" max="1543" width="8.125" style="98" customWidth="1"/>
    <col min="1544" max="1544" width="32.625" style="98" customWidth="1"/>
    <col min="1545" max="1548" width="8.125" style="98" customWidth="1"/>
    <col min="1549" max="1794" width="9" style="98"/>
    <col min="1795" max="1795" width="32.625" style="98" customWidth="1"/>
    <col min="1796" max="1799" width="8.125" style="98" customWidth="1"/>
    <col min="1800" max="1800" width="32.625" style="98" customWidth="1"/>
    <col min="1801" max="1804" width="8.125" style="98" customWidth="1"/>
    <col min="1805" max="2050" width="9" style="98"/>
    <col min="2051" max="2051" width="32.625" style="98" customWidth="1"/>
    <col min="2052" max="2055" width="8.125" style="98" customWidth="1"/>
    <col min="2056" max="2056" width="32.625" style="98" customWidth="1"/>
    <col min="2057" max="2060" width="8.125" style="98" customWidth="1"/>
    <col min="2061" max="2306" width="9" style="98"/>
    <col min="2307" max="2307" width="32.625" style="98" customWidth="1"/>
    <col min="2308" max="2311" width="8.125" style="98" customWidth="1"/>
    <col min="2312" max="2312" width="32.625" style="98" customWidth="1"/>
    <col min="2313" max="2316" width="8.125" style="98" customWidth="1"/>
    <col min="2317" max="2562" width="9" style="98"/>
    <col min="2563" max="2563" width="32.625" style="98" customWidth="1"/>
    <col min="2564" max="2567" width="8.125" style="98" customWidth="1"/>
    <col min="2568" max="2568" width="32.625" style="98" customWidth="1"/>
    <col min="2569" max="2572" width="8.125" style="98" customWidth="1"/>
    <col min="2573" max="2818" width="9" style="98"/>
    <col min="2819" max="2819" width="32.625" style="98" customWidth="1"/>
    <col min="2820" max="2823" width="8.125" style="98" customWidth="1"/>
    <col min="2824" max="2824" width="32.625" style="98" customWidth="1"/>
    <col min="2825" max="2828" width="8.125" style="98" customWidth="1"/>
    <col min="2829" max="3074" width="9" style="98"/>
    <col min="3075" max="3075" width="32.625" style="98" customWidth="1"/>
    <col min="3076" max="3079" width="8.125" style="98" customWidth="1"/>
    <col min="3080" max="3080" width="32.625" style="98" customWidth="1"/>
    <col min="3081" max="3084" width="8.125" style="98" customWidth="1"/>
    <col min="3085" max="3330" width="9" style="98"/>
    <col min="3331" max="3331" width="32.625" style="98" customWidth="1"/>
    <col min="3332" max="3335" width="8.125" style="98" customWidth="1"/>
    <col min="3336" max="3336" width="32.625" style="98" customWidth="1"/>
    <col min="3337" max="3340" width="8.125" style="98" customWidth="1"/>
    <col min="3341" max="3586" width="9" style="98"/>
    <col min="3587" max="3587" width="32.625" style="98" customWidth="1"/>
    <col min="3588" max="3591" width="8.125" style="98" customWidth="1"/>
    <col min="3592" max="3592" width="32.625" style="98" customWidth="1"/>
    <col min="3593" max="3596" width="8.125" style="98" customWidth="1"/>
    <col min="3597" max="3842" width="9" style="98"/>
    <col min="3843" max="3843" width="32.625" style="98" customWidth="1"/>
    <col min="3844" max="3847" width="8.125" style="98" customWidth="1"/>
    <col min="3848" max="3848" width="32.625" style="98" customWidth="1"/>
    <col min="3849" max="3852" width="8.125" style="98" customWidth="1"/>
    <col min="3853" max="4098" width="9" style="98"/>
    <col min="4099" max="4099" width="32.625" style="98" customWidth="1"/>
    <col min="4100" max="4103" width="8.125" style="98" customWidth="1"/>
    <col min="4104" max="4104" width="32.625" style="98" customWidth="1"/>
    <col min="4105" max="4108" width="8.125" style="98" customWidth="1"/>
    <col min="4109" max="4354" width="9" style="98"/>
    <col min="4355" max="4355" width="32.625" style="98" customWidth="1"/>
    <col min="4356" max="4359" width="8.125" style="98" customWidth="1"/>
    <col min="4360" max="4360" width="32.625" style="98" customWidth="1"/>
    <col min="4361" max="4364" width="8.125" style="98" customWidth="1"/>
    <col min="4365" max="4610" width="9" style="98"/>
    <col min="4611" max="4611" width="32.625" style="98" customWidth="1"/>
    <col min="4612" max="4615" width="8.125" style="98" customWidth="1"/>
    <col min="4616" max="4616" width="32.625" style="98" customWidth="1"/>
    <col min="4617" max="4620" width="8.125" style="98" customWidth="1"/>
    <col min="4621" max="4866" width="9" style="98"/>
    <col min="4867" max="4867" width="32.625" style="98" customWidth="1"/>
    <col min="4868" max="4871" width="8.125" style="98" customWidth="1"/>
    <col min="4872" max="4872" width="32.625" style="98" customWidth="1"/>
    <col min="4873" max="4876" width="8.125" style="98" customWidth="1"/>
    <col min="4877" max="5122" width="9" style="98"/>
    <col min="5123" max="5123" width="32.625" style="98" customWidth="1"/>
    <col min="5124" max="5127" width="8.125" style="98" customWidth="1"/>
    <col min="5128" max="5128" width="32.625" style="98" customWidth="1"/>
    <col min="5129" max="5132" width="8.125" style="98" customWidth="1"/>
    <col min="5133" max="5378" width="9" style="98"/>
    <col min="5379" max="5379" width="32.625" style="98" customWidth="1"/>
    <col min="5380" max="5383" width="8.125" style="98" customWidth="1"/>
    <col min="5384" max="5384" width="32.625" style="98" customWidth="1"/>
    <col min="5385" max="5388" width="8.125" style="98" customWidth="1"/>
    <col min="5389" max="5634" width="9" style="98"/>
    <col min="5635" max="5635" width="32.625" style="98" customWidth="1"/>
    <col min="5636" max="5639" width="8.125" style="98" customWidth="1"/>
    <col min="5640" max="5640" width="32.625" style="98" customWidth="1"/>
    <col min="5641" max="5644" width="8.125" style="98" customWidth="1"/>
    <col min="5645" max="5890" width="9" style="98"/>
    <col min="5891" max="5891" width="32.625" style="98" customWidth="1"/>
    <col min="5892" max="5895" width="8.125" style="98" customWidth="1"/>
    <col min="5896" max="5896" width="32.625" style="98" customWidth="1"/>
    <col min="5897" max="5900" width="8.125" style="98" customWidth="1"/>
    <col min="5901" max="6146" width="9" style="98"/>
    <col min="6147" max="6147" width="32.625" style="98" customWidth="1"/>
    <col min="6148" max="6151" width="8.125" style="98" customWidth="1"/>
    <col min="6152" max="6152" width="32.625" style="98" customWidth="1"/>
    <col min="6153" max="6156" width="8.125" style="98" customWidth="1"/>
    <col min="6157" max="6402" width="9" style="98"/>
    <col min="6403" max="6403" width="32.625" style="98" customWidth="1"/>
    <col min="6404" max="6407" width="8.125" style="98" customWidth="1"/>
    <col min="6408" max="6408" width="32.625" style="98" customWidth="1"/>
    <col min="6409" max="6412" width="8.125" style="98" customWidth="1"/>
    <col min="6413" max="6658" width="9" style="98"/>
    <col min="6659" max="6659" width="32.625" style="98" customWidth="1"/>
    <col min="6660" max="6663" width="8.125" style="98" customWidth="1"/>
    <col min="6664" max="6664" width="32.625" style="98" customWidth="1"/>
    <col min="6665" max="6668" width="8.125" style="98" customWidth="1"/>
    <col min="6669" max="6914" width="9" style="98"/>
    <col min="6915" max="6915" width="32.625" style="98" customWidth="1"/>
    <col min="6916" max="6919" width="8.125" style="98" customWidth="1"/>
    <col min="6920" max="6920" width="32.625" style="98" customWidth="1"/>
    <col min="6921" max="6924" width="8.125" style="98" customWidth="1"/>
    <col min="6925" max="7170" width="9" style="98"/>
    <col min="7171" max="7171" width="32.625" style="98" customWidth="1"/>
    <col min="7172" max="7175" width="8.125" style="98" customWidth="1"/>
    <col min="7176" max="7176" width="32.625" style="98" customWidth="1"/>
    <col min="7177" max="7180" width="8.125" style="98" customWidth="1"/>
    <col min="7181" max="7426" width="9" style="98"/>
    <col min="7427" max="7427" width="32.625" style="98" customWidth="1"/>
    <col min="7428" max="7431" width="8.125" style="98" customWidth="1"/>
    <col min="7432" max="7432" width="32.625" style="98" customWidth="1"/>
    <col min="7433" max="7436" width="8.125" style="98" customWidth="1"/>
    <col min="7437" max="7682" width="9" style="98"/>
    <col min="7683" max="7683" width="32.625" style="98" customWidth="1"/>
    <col min="7684" max="7687" width="8.125" style="98" customWidth="1"/>
    <col min="7688" max="7688" width="32.625" style="98" customWidth="1"/>
    <col min="7689" max="7692" width="8.125" style="98" customWidth="1"/>
    <col min="7693" max="7938" width="9" style="98"/>
    <col min="7939" max="7939" width="32.625" style="98" customWidth="1"/>
    <col min="7940" max="7943" width="8.125" style="98" customWidth="1"/>
    <col min="7944" max="7944" width="32.625" style="98" customWidth="1"/>
    <col min="7945" max="7948" width="8.125" style="98" customWidth="1"/>
    <col min="7949" max="8194" width="9" style="98"/>
    <col min="8195" max="8195" width="32.625" style="98" customWidth="1"/>
    <col min="8196" max="8199" width="8.125" style="98" customWidth="1"/>
    <col min="8200" max="8200" width="32.625" style="98" customWidth="1"/>
    <col min="8201" max="8204" width="8.125" style="98" customWidth="1"/>
    <col min="8205" max="8450" width="9" style="98"/>
    <col min="8451" max="8451" width="32.625" style="98" customWidth="1"/>
    <col min="8452" max="8455" width="8.125" style="98" customWidth="1"/>
    <col min="8456" max="8456" width="32.625" style="98" customWidth="1"/>
    <col min="8457" max="8460" width="8.125" style="98" customWidth="1"/>
    <col min="8461" max="8706" width="9" style="98"/>
    <col min="8707" max="8707" width="32.625" style="98" customWidth="1"/>
    <col min="8708" max="8711" width="8.125" style="98" customWidth="1"/>
    <col min="8712" max="8712" width="32.625" style="98" customWidth="1"/>
    <col min="8713" max="8716" width="8.125" style="98" customWidth="1"/>
    <col min="8717" max="8962" width="9" style="98"/>
    <col min="8963" max="8963" width="32.625" style="98" customWidth="1"/>
    <col min="8964" max="8967" width="8.125" style="98" customWidth="1"/>
    <col min="8968" max="8968" width="32.625" style="98" customWidth="1"/>
    <col min="8969" max="8972" width="8.125" style="98" customWidth="1"/>
    <col min="8973" max="9218" width="9" style="98"/>
    <col min="9219" max="9219" width="32.625" style="98" customWidth="1"/>
    <col min="9220" max="9223" width="8.125" style="98" customWidth="1"/>
    <col min="9224" max="9224" width="32.625" style="98" customWidth="1"/>
    <col min="9225" max="9228" width="8.125" style="98" customWidth="1"/>
    <col min="9229" max="9474" width="9" style="98"/>
    <col min="9475" max="9475" width="32.625" style="98" customWidth="1"/>
    <col min="9476" max="9479" width="8.125" style="98" customWidth="1"/>
    <col min="9480" max="9480" width="32.625" style="98" customWidth="1"/>
    <col min="9481" max="9484" width="8.125" style="98" customWidth="1"/>
    <col min="9485" max="9730" width="9" style="98"/>
    <col min="9731" max="9731" width="32.625" style="98" customWidth="1"/>
    <col min="9732" max="9735" width="8.125" style="98" customWidth="1"/>
    <col min="9736" max="9736" width="32.625" style="98" customWidth="1"/>
    <col min="9737" max="9740" width="8.125" style="98" customWidth="1"/>
    <col min="9741" max="9986" width="9" style="98"/>
    <col min="9987" max="9987" width="32.625" style="98" customWidth="1"/>
    <col min="9988" max="9991" width="8.125" style="98" customWidth="1"/>
    <col min="9992" max="9992" width="32.625" style="98" customWidth="1"/>
    <col min="9993" max="9996" width="8.125" style="98" customWidth="1"/>
    <col min="9997" max="10242" width="9" style="98"/>
    <col min="10243" max="10243" width="32.625" style="98" customWidth="1"/>
    <col min="10244" max="10247" width="8.125" style="98" customWidth="1"/>
    <col min="10248" max="10248" width="32.625" style="98" customWidth="1"/>
    <col min="10249" max="10252" width="8.125" style="98" customWidth="1"/>
    <col min="10253" max="10498" width="9" style="98"/>
    <col min="10499" max="10499" width="32.625" style="98" customWidth="1"/>
    <col min="10500" max="10503" width="8.125" style="98" customWidth="1"/>
    <col min="10504" max="10504" width="32.625" style="98" customWidth="1"/>
    <col min="10505" max="10508" width="8.125" style="98" customWidth="1"/>
    <col min="10509" max="10754" width="9" style="98"/>
    <col min="10755" max="10755" width="32.625" style="98" customWidth="1"/>
    <col min="10756" max="10759" width="8.125" style="98" customWidth="1"/>
    <col min="10760" max="10760" width="32.625" style="98" customWidth="1"/>
    <col min="10761" max="10764" width="8.125" style="98" customWidth="1"/>
    <col min="10765" max="11010" width="9" style="98"/>
    <col min="11011" max="11011" width="32.625" style="98" customWidth="1"/>
    <col min="11012" max="11015" width="8.125" style="98" customWidth="1"/>
    <col min="11016" max="11016" width="32.625" style="98" customWidth="1"/>
    <col min="11017" max="11020" width="8.125" style="98" customWidth="1"/>
    <col min="11021" max="11266" width="9" style="98"/>
    <col min="11267" max="11267" width="32.625" style="98" customWidth="1"/>
    <col min="11268" max="11271" width="8.125" style="98" customWidth="1"/>
    <col min="11272" max="11272" width="32.625" style="98" customWidth="1"/>
    <col min="11273" max="11276" width="8.125" style="98" customWidth="1"/>
    <col min="11277" max="11522" width="9" style="98"/>
    <col min="11523" max="11523" width="32.625" style="98" customWidth="1"/>
    <col min="11524" max="11527" width="8.125" style="98" customWidth="1"/>
    <col min="11528" max="11528" width="32.625" style="98" customWidth="1"/>
    <col min="11529" max="11532" width="8.125" style="98" customWidth="1"/>
    <col min="11533" max="11778" width="9" style="98"/>
    <col min="11779" max="11779" width="32.625" style="98" customWidth="1"/>
    <col min="11780" max="11783" width="8.125" style="98" customWidth="1"/>
    <col min="11784" max="11784" width="32.625" style="98" customWidth="1"/>
    <col min="11785" max="11788" width="8.125" style="98" customWidth="1"/>
    <col min="11789" max="12034" width="9" style="98"/>
    <col min="12035" max="12035" width="32.625" style="98" customWidth="1"/>
    <col min="12036" max="12039" width="8.125" style="98" customWidth="1"/>
    <col min="12040" max="12040" width="32.625" style="98" customWidth="1"/>
    <col min="12041" max="12044" width="8.125" style="98" customWidth="1"/>
    <col min="12045" max="12290" width="9" style="98"/>
    <col min="12291" max="12291" width="32.625" style="98" customWidth="1"/>
    <col min="12292" max="12295" width="8.125" style="98" customWidth="1"/>
    <col min="12296" max="12296" width="32.625" style="98" customWidth="1"/>
    <col min="12297" max="12300" width="8.125" style="98" customWidth="1"/>
    <col min="12301" max="12546" width="9" style="98"/>
    <col min="12547" max="12547" width="32.625" style="98" customWidth="1"/>
    <col min="12548" max="12551" width="8.125" style="98" customWidth="1"/>
    <col min="12552" max="12552" width="32.625" style="98" customWidth="1"/>
    <col min="12553" max="12556" width="8.125" style="98" customWidth="1"/>
    <col min="12557" max="12802" width="9" style="98"/>
    <col min="12803" max="12803" width="32.625" style="98" customWidth="1"/>
    <col min="12804" max="12807" width="8.125" style="98" customWidth="1"/>
    <col min="12808" max="12808" width="32.625" style="98" customWidth="1"/>
    <col min="12809" max="12812" width="8.125" style="98" customWidth="1"/>
    <col min="12813" max="13058" width="9" style="98"/>
    <col min="13059" max="13059" width="32.625" style="98" customWidth="1"/>
    <col min="13060" max="13063" width="8.125" style="98" customWidth="1"/>
    <col min="13064" max="13064" width="32.625" style="98" customWidth="1"/>
    <col min="13065" max="13068" width="8.125" style="98" customWidth="1"/>
    <col min="13069" max="13314" width="9" style="98"/>
    <col min="13315" max="13315" width="32.625" style="98" customWidth="1"/>
    <col min="13316" max="13319" width="8.125" style="98" customWidth="1"/>
    <col min="13320" max="13320" width="32.625" style="98" customWidth="1"/>
    <col min="13321" max="13324" width="8.125" style="98" customWidth="1"/>
    <col min="13325" max="13570" width="9" style="98"/>
    <col min="13571" max="13571" width="32.625" style="98" customWidth="1"/>
    <col min="13572" max="13575" width="8.125" style="98" customWidth="1"/>
    <col min="13576" max="13576" width="32.625" style="98" customWidth="1"/>
    <col min="13577" max="13580" width="8.125" style="98" customWidth="1"/>
    <col min="13581" max="13826" width="9" style="98"/>
    <col min="13827" max="13827" width="32.625" style="98" customWidth="1"/>
    <col min="13828" max="13831" width="8.125" style="98" customWidth="1"/>
    <col min="13832" max="13832" width="32.625" style="98" customWidth="1"/>
    <col min="13833" max="13836" width="8.125" style="98" customWidth="1"/>
    <col min="13837" max="14082" width="9" style="98"/>
    <col min="14083" max="14083" width="32.625" style="98" customWidth="1"/>
    <col min="14084" max="14087" width="8.125" style="98" customWidth="1"/>
    <col min="14088" max="14088" width="32.625" style="98" customWidth="1"/>
    <col min="14089" max="14092" width="8.125" style="98" customWidth="1"/>
    <col min="14093" max="14338" width="9" style="98"/>
    <col min="14339" max="14339" width="32.625" style="98" customWidth="1"/>
    <col min="14340" max="14343" width="8.125" style="98" customWidth="1"/>
    <col min="14344" max="14344" width="32.625" style="98" customWidth="1"/>
    <col min="14345" max="14348" width="8.125" style="98" customWidth="1"/>
    <col min="14349" max="14594" width="9" style="98"/>
    <col min="14595" max="14595" width="32.625" style="98" customWidth="1"/>
    <col min="14596" max="14599" width="8.125" style="98" customWidth="1"/>
    <col min="14600" max="14600" width="32.625" style="98" customWidth="1"/>
    <col min="14601" max="14604" width="8.125" style="98" customWidth="1"/>
    <col min="14605" max="14850" width="9" style="98"/>
    <col min="14851" max="14851" width="32.625" style="98" customWidth="1"/>
    <col min="14852" max="14855" width="8.125" style="98" customWidth="1"/>
    <col min="14856" max="14856" width="32.625" style="98" customWidth="1"/>
    <col min="14857" max="14860" width="8.125" style="98" customWidth="1"/>
    <col min="14861" max="15106" width="9" style="98"/>
    <col min="15107" max="15107" width="32.625" style="98" customWidth="1"/>
    <col min="15108" max="15111" width="8.125" style="98" customWidth="1"/>
    <col min="15112" max="15112" width="32.625" style="98" customWidth="1"/>
    <col min="15113" max="15116" width="8.125" style="98" customWidth="1"/>
    <col min="15117" max="15362" width="9" style="98"/>
    <col min="15363" max="15363" width="32.625" style="98" customWidth="1"/>
    <col min="15364" max="15367" width="8.125" style="98" customWidth="1"/>
    <col min="15368" max="15368" width="32.625" style="98" customWidth="1"/>
    <col min="15369" max="15372" width="8.125" style="98" customWidth="1"/>
    <col min="15373" max="15618" width="9" style="98"/>
    <col min="15619" max="15619" width="32.625" style="98" customWidth="1"/>
    <col min="15620" max="15623" width="8.125" style="98" customWidth="1"/>
    <col min="15624" max="15624" width="32.625" style="98" customWidth="1"/>
    <col min="15625" max="15628" width="8.125" style="98" customWidth="1"/>
    <col min="15629" max="15874" width="9" style="98"/>
    <col min="15875" max="15875" width="32.625" style="98" customWidth="1"/>
    <col min="15876" max="15879" width="8.125" style="98" customWidth="1"/>
    <col min="15880" max="15880" width="32.625" style="98" customWidth="1"/>
    <col min="15881" max="15884" width="8.125" style="98" customWidth="1"/>
    <col min="15885" max="16130" width="9" style="98"/>
    <col min="16131" max="16131" width="32.625" style="98" customWidth="1"/>
    <col min="16132" max="16135" width="8.125" style="98" customWidth="1"/>
    <col min="16136" max="16136" width="32.625" style="98" customWidth="1"/>
    <col min="16137" max="16140" width="8.125" style="98" customWidth="1"/>
    <col min="16141" max="16384" width="9" style="98"/>
  </cols>
  <sheetData>
    <row r="1" spans="1:12" s="85" customFormat="1" ht="12.75" customHeight="1" thickBot="1">
      <c r="B1" s="86" t="s">
        <v>46</v>
      </c>
      <c r="C1" s="87" t="s">
        <v>6</v>
      </c>
      <c r="D1" s="88" t="s">
        <v>7</v>
      </c>
      <c r="E1" s="89" t="s">
        <v>8</v>
      </c>
      <c r="F1" s="90" t="s">
        <v>9</v>
      </c>
      <c r="G1" s="91"/>
      <c r="H1" s="86" t="s">
        <v>46</v>
      </c>
      <c r="I1" s="87" t="s">
        <v>6</v>
      </c>
      <c r="J1" s="88" t="s">
        <v>7</v>
      </c>
      <c r="K1" s="89" t="s">
        <v>8</v>
      </c>
      <c r="L1" s="90" t="s">
        <v>9</v>
      </c>
    </row>
    <row r="2" spans="1:12" ht="12.75" customHeight="1">
      <c r="A2" s="92">
        <v>1001</v>
      </c>
      <c r="B2" s="93" t="s">
        <v>69</v>
      </c>
      <c r="C2" s="94">
        <v>873</v>
      </c>
      <c r="D2" s="95">
        <v>847</v>
      </c>
      <c r="E2" s="96">
        <v>1720</v>
      </c>
      <c r="F2" s="97">
        <v>624</v>
      </c>
      <c r="G2" s="92">
        <v>2001</v>
      </c>
      <c r="H2" s="93" t="s">
        <v>47</v>
      </c>
      <c r="I2" s="94">
        <v>118</v>
      </c>
      <c r="J2" s="95">
        <v>116</v>
      </c>
      <c r="K2" s="96">
        <v>234</v>
      </c>
      <c r="L2" s="97">
        <v>88</v>
      </c>
    </row>
    <row r="3" spans="1:12" ht="12.75" customHeight="1">
      <c r="A3" s="92">
        <v>1002</v>
      </c>
      <c r="B3" s="93" t="s">
        <v>133</v>
      </c>
      <c r="C3" s="94">
        <v>55</v>
      </c>
      <c r="D3" s="95">
        <v>85</v>
      </c>
      <c r="E3" s="96">
        <v>140</v>
      </c>
      <c r="F3" s="97">
        <v>60</v>
      </c>
      <c r="G3" s="92">
        <v>2101</v>
      </c>
      <c r="H3" s="93" t="s">
        <v>48</v>
      </c>
      <c r="I3" s="94">
        <v>695</v>
      </c>
      <c r="J3" s="95">
        <v>650</v>
      </c>
      <c r="K3" s="96">
        <v>1345</v>
      </c>
      <c r="L3" s="97">
        <v>527</v>
      </c>
    </row>
    <row r="4" spans="1:12" ht="12.75" customHeight="1">
      <c r="A4" s="92">
        <v>1003</v>
      </c>
      <c r="B4" s="93" t="s">
        <v>134</v>
      </c>
      <c r="C4" s="94">
        <v>63</v>
      </c>
      <c r="D4" s="95">
        <v>72</v>
      </c>
      <c r="E4" s="96">
        <v>135</v>
      </c>
      <c r="F4" s="97">
        <v>52</v>
      </c>
      <c r="G4" s="92">
        <v>2201</v>
      </c>
      <c r="H4" s="93" t="s">
        <v>49</v>
      </c>
      <c r="I4" s="94">
        <v>305</v>
      </c>
      <c r="J4" s="95">
        <v>309</v>
      </c>
      <c r="K4" s="96">
        <v>614</v>
      </c>
      <c r="L4" s="97">
        <v>206</v>
      </c>
    </row>
    <row r="5" spans="1:12" ht="12.75" customHeight="1">
      <c r="A5" s="92">
        <v>1004</v>
      </c>
      <c r="B5" s="93" t="s">
        <v>135</v>
      </c>
      <c r="C5" s="94">
        <v>114</v>
      </c>
      <c r="D5" s="95">
        <v>129</v>
      </c>
      <c r="E5" s="96">
        <v>243</v>
      </c>
      <c r="F5" s="97">
        <v>83</v>
      </c>
      <c r="G5" s="92">
        <v>2202</v>
      </c>
      <c r="H5" s="93" t="s">
        <v>136</v>
      </c>
      <c r="I5" s="94">
        <v>104</v>
      </c>
      <c r="J5" s="95">
        <v>116</v>
      </c>
      <c r="K5" s="96">
        <v>220</v>
      </c>
      <c r="L5" s="97">
        <v>91</v>
      </c>
    </row>
    <row r="6" spans="1:12" ht="12.75" customHeight="1">
      <c r="A6" s="92">
        <v>1005</v>
      </c>
      <c r="B6" s="93" t="s">
        <v>137</v>
      </c>
      <c r="C6" s="94">
        <v>144</v>
      </c>
      <c r="D6" s="95">
        <v>144</v>
      </c>
      <c r="E6" s="96">
        <v>288</v>
      </c>
      <c r="F6" s="97">
        <v>94</v>
      </c>
      <c r="G6" s="92">
        <v>2301</v>
      </c>
      <c r="H6" s="93" t="s">
        <v>50</v>
      </c>
      <c r="I6" s="94">
        <v>168</v>
      </c>
      <c r="J6" s="95">
        <v>182</v>
      </c>
      <c r="K6" s="96">
        <v>350</v>
      </c>
      <c r="L6" s="97">
        <v>133</v>
      </c>
    </row>
    <row r="7" spans="1:12" ht="12.75" customHeight="1">
      <c r="A7" s="92">
        <v>1101</v>
      </c>
      <c r="B7" s="93" t="s">
        <v>70</v>
      </c>
      <c r="C7" s="94">
        <v>475</v>
      </c>
      <c r="D7" s="95">
        <v>451</v>
      </c>
      <c r="E7" s="96">
        <v>926</v>
      </c>
      <c r="F7" s="97">
        <v>415</v>
      </c>
      <c r="G7" s="92">
        <v>2302</v>
      </c>
      <c r="H7" s="93" t="s">
        <v>138</v>
      </c>
      <c r="I7" s="94">
        <v>749</v>
      </c>
      <c r="J7" s="95">
        <v>809</v>
      </c>
      <c r="K7" s="96">
        <v>1558</v>
      </c>
      <c r="L7" s="97">
        <v>577</v>
      </c>
    </row>
    <row r="8" spans="1:12" ht="12.75" customHeight="1">
      <c r="A8" s="92">
        <v>1201</v>
      </c>
      <c r="B8" s="93" t="s">
        <v>71</v>
      </c>
      <c r="C8" s="94">
        <v>1120</v>
      </c>
      <c r="D8" s="95">
        <v>1175</v>
      </c>
      <c r="E8" s="96">
        <v>2295</v>
      </c>
      <c r="F8" s="97">
        <v>858</v>
      </c>
      <c r="G8" s="92">
        <v>2303</v>
      </c>
      <c r="H8" s="93" t="s">
        <v>139</v>
      </c>
      <c r="I8" s="94">
        <v>238</v>
      </c>
      <c r="J8" s="95">
        <v>252</v>
      </c>
      <c r="K8" s="96">
        <v>490</v>
      </c>
      <c r="L8" s="97">
        <v>207</v>
      </c>
    </row>
    <row r="9" spans="1:12" ht="12.75" customHeight="1">
      <c r="A9" s="92">
        <v>1202</v>
      </c>
      <c r="B9" s="93" t="s">
        <v>140</v>
      </c>
      <c r="C9" s="94">
        <v>138</v>
      </c>
      <c r="D9" s="95">
        <v>128</v>
      </c>
      <c r="E9" s="96">
        <v>266</v>
      </c>
      <c r="F9" s="97">
        <v>97</v>
      </c>
      <c r="G9" s="92">
        <v>2304</v>
      </c>
      <c r="H9" s="93" t="s">
        <v>141</v>
      </c>
      <c r="I9" s="94">
        <v>143</v>
      </c>
      <c r="J9" s="95">
        <v>126</v>
      </c>
      <c r="K9" s="96">
        <v>269</v>
      </c>
      <c r="L9" s="97">
        <v>107</v>
      </c>
    </row>
    <row r="10" spans="1:12" ht="12.75" customHeight="1">
      <c r="A10" s="92">
        <v>1301</v>
      </c>
      <c r="B10" s="93" t="s">
        <v>72</v>
      </c>
      <c r="C10" s="94">
        <v>455</v>
      </c>
      <c r="D10" s="95">
        <v>453</v>
      </c>
      <c r="E10" s="96">
        <v>908</v>
      </c>
      <c r="F10" s="97">
        <v>365</v>
      </c>
      <c r="G10" s="92">
        <v>2305</v>
      </c>
      <c r="H10" s="93" t="s">
        <v>142</v>
      </c>
      <c r="I10" s="94">
        <v>72</v>
      </c>
      <c r="J10" s="95">
        <v>67</v>
      </c>
      <c r="K10" s="96">
        <v>139</v>
      </c>
      <c r="L10" s="97">
        <v>42</v>
      </c>
    </row>
    <row r="11" spans="1:12" ht="12.75" customHeight="1">
      <c r="A11" s="92">
        <v>1401</v>
      </c>
      <c r="B11" s="93" t="s">
        <v>73</v>
      </c>
      <c r="C11" s="94">
        <v>879</v>
      </c>
      <c r="D11" s="95">
        <v>877</v>
      </c>
      <c r="E11" s="96">
        <v>1756</v>
      </c>
      <c r="F11" s="97">
        <v>681</v>
      </c>
      <c r="G11" s="92">
        <v>2401</v>
      </c>
      <c r="H11" s="93" t="s">
        <v>143</v>
      </c>
      <c r="I11" s="94">
        <v>950</v>
      </c>
      <c r="J11" s="95">
        <v>955</v>
      </c>
      <c r="K11" s="96">
        <v>1905</v>
      </c>
      <c r="L11" s="97">
        <v>786</v>
      </c>
    </row>
    <row r="12" spans="1:12" ht="12.75" customHeight="1">
      <c r="A12" s="92">
        <v>1402</v>
      </c>
      <c r="B12" s="93" t="s">
        <v>144</v>
      </c>
      <c r="C12" s="94">
        <v>98</v>
      </c>
      <c r="D12" s="95">
        <v>94</v>
      </c>
      <c r="E12" s="96">
        <v>192</v>
      </c>
      <c r="F12" s="97">
        <v>83</v>
      </c>
      <c r="G12" s="92">
        <v>2402</v>
      </c>
      <c r="H12" s="93" t="s">
        <v>145</v>
      </c>
      <c r="I12" s="94">
        <v>70</v>
      </c>
      <c r="J12" s="95">
        <v>110</v>
      </c>
      <c r="K12" s="96">
        <v>180</v>
      </c>
      <c r="L12" s="97">
        <v>101</v>
      </c>
    </row>
    <row r="13" spans="1:12" ht="12.75" customHeight="1">
      <c r="A13" s="92">
        <v>1403</v>
      </c>
      <c r="B13" s="93" t="s">
        <v>146</v>
      </c>
      <c r="C13" s="94">
        <v>110</v>
      </c>
      <c r="D13" s="95">
        <v>155</v>
      </c>
      <c r="E13" s="96">
        <v>265</v>
      </c>
      <c r="F13" s="97">
        <v>128</v>
      </c>
      <c r="G13" s="92">
        <v>2501</v>
      </c>
      <c r="H13" s="93" t="s">
        <v>147</v>
      </c>
      <c r="I13" s="94">
        <v>757</v>
      </c>
      <c r="J13" s="95">
        <v>719</v>
      </c>
      <c r="K13" s="96">
        <v>1476</v>
      </c>
      <c r="L13" s="97">
        <v>641</v>
      </c>
    </row>
    <row r="14" spans="1:12" ht="12.75" customHeight="1">
      <c r="A14" s="92">
        <v>1404</v>
      </c>
      <c r="B14" s="93" t="s">
        <v>148</v>
      </c>
      <c r="C14" s="94">
        <v>164</v>
      </c>
      <c r="D14" s="95">
        <v>158</v>
      </c>
      <c r="E14" s="96">
        <v>322</v>
      </c>
      <c r="F14" s="97">
        <v>136</v>
      </c>
      <c r="G14" s="92">
        <v>2502</v>
      </c>
      <c r="H14" s="93" t="s">
        <v>149</v>
      </c>
      <c r="I14" s="94">
        <v>30</v>
      </c>
      <c r="J14" s="95">
        <v>44</v>
      </c>
      <c r="K14" s="96">
        <v>74</v>
      </c>
      <c r="L14" s="97">
        <v>36</v>
      </c>
    </row>
    <row r="15" spans="1:12" ht="12.75" customHeight="1">
      <c r="A15" s="92">
        <v>1405</v>
      </c>
      <c r="B15" s="93" t="s">
        <v>150</v>
      </c>
      <c r="C15" s="94">
        <v>92</v>
      </c>
      <c r="D15" s="95">
        <v>99</v>
      </c>
      <c r="E15" s="96">
        <v>191</v>
      </c>
      <c r="F15" s="97">
        <v>69</v>
      </c>
      <c r="G15" s="92">
        <v>2601</v>
      </c>
      <c r="H15" s="93" t="s">
        <v>151</v>
      </c>
      <c r="I15" s="94">
        <v>109</v>
      </c>
      <c r="J15" s="95">
        <v>174</v>
      </c>
      <c r="K15" s="96">
        <v>283</v>
      </c>
      <c r="L15" s="97">
        <v>150</v>
      </c>
    </row>
    <row r="16" spans="1:12" ht="12.75" customHeight="1">
      <c r="A16" s="92">
        <v>1406</v>
      </c>
      <c r="B16" s="93" t="s">
        <v>152</v>
      </c>
      <c r="C16" s="94">
        <v>67</v>
      </c>
      <c r="D16" s="95">
        <v>75</v>
      </c>
      <c r="E16" s="96">
        <v>142</v>
      </c>
      <c r="F16" s="97">
        <v>49</v>
      </c>
      <c r="G16" s="92">
        <v>2602</v>
      </c>
      <c r="H16" s="93" t="s">
        <v>153</v>
      </c>
      <c r="I16" s="94">
        <v>202</v>
      </c>
      <c r="J16" s="95">
        <v>200</v>
      </c>
      <c r="K16" s="96">
        <v>402</v>
      </c>
      <c r="L16" s="97">
        <v>167</v>
      </c>
    </row>
    <row r="17" spans="1:12" ht="12.75" customHeight="1">
      <c r="A17" s="92">
        <v>1502</v>
      </c>
      <c r="B17" s="93" t="s">
        <v>154</v>
      </c>
      <c r="C17" s="94">
        <v>81</v>
      </c>
      <c r="D17" s="95">
        <v>127</v>
      </c>
      <c r="E17" s="96">
        <v>208</v>
      </c>
      <c r="F17" s="97">
        <v>93</v>
      </c>
      <c r="G17" s="92">
        <v>2603</v>
      </c>
      <c r="H17" s="93" t="s">
        <v>66</v>
      </c>
      <c r="I17" s="94">
        <v>396</v>
      </c>
      <c r="J17" s="95">
        <v>419</v>
      </c>
      <c r="K17" s="96">
        <v>815</v>
      </c>
      <c r="L17" s="97">
        <v>293</v>
      </c>
    </row>
    <row r="18" spans="1:12" ht="12.75" customHeight="1">
      <c r="A18" s="92">
        <v>1503</v>
      </c>
      <c r="B18" s="93" t="s">
        <v>155</v>
      </c>
      <c r="C18" s="94">
        <v>61</v>
      </c>
      <c r="D18" s="95">
        <v>50</v>
      </c>
      <c r="E18" s="96">
        <v>111</v>
      </c>
      <c r="F18" s="97">
        <v>48</v>
      </c>
      <c r="G18" s="92">
        <v>2604</v>
      </c>
      <c r="H18" s="93" t="s">
        <v>156</v>
      </c>
      <c r="I18" s="94">
        <v>252</v>
      </c>
      <c r="J18" s="95">
        <v>216</v>
      </c>
      <c r="K18" s="96">
        <v>468</v>
      </c>
      <c r="L18" s="97">
        <v>199</v>
      </c>
    </row>
    <row r="19" spans="1:12" ht="12.75" customHeight="1">
      <c r="A19" s="92">
        <v>1504</v>
      </c>
      <c r="B19" s="93" t="s">
        <v>157</v>
      </c>
      <c r="C19" s="94">
        <v>329</v>
      </c>
      <c r="D19" s="95">
        <v>361</v>
      </c>
      <c r="E19" s="96">
        <v>690</v>
      </c>
      <c r="F19" s="97">
        <v>281</v>
      </c>
      <c r="G19" s="92">
        <v>2701</v>
      </c>
      <c r="H19" s="93" t="s">
        <v>67</v>
      </c>
      <c r="I19" s="94">
        <v>517</v>
      </c>
      <c r="J19" s="95">
        <v>483</v>
      </c>
      <c r="K19" s="96">
        <v>1000</v>
      </c>
      <c r="L19" s="97">
        <v>428</v>
      </c>
    </row>
    <row r="20" spans="1:12" ht="12.75" customHeight="1">
      <c r="A20" s="92">
        <v>1505</v>
      </c>
      <c r="B20" s="93" t="s">
        <v>158</v>
      </c>
      <c r="C20" s="94">
        <v>389</v>
      </c>
      <c r="D20" s="95">
        <v>321</v>
      </c>
      <c r="E20" s="96">
        <v>710</v>
      </c>
      <c r="F20" s="97">
        <v>296</v>
      </c>
      <c r="G20" s="92">
        <v>2801</v>
      </c>
      <c r="H20" s="93" t="s">
        <v>159</v>
      </c>
      <c r="I20" s="94">
        <v>813</v>
      </c>
      <c r="J20" s="95">
        <v>778</v>
      </c>
      <c r="K20" s="96">
        <v>1591</v>
      </c>
      <c r="L20" s="97">
        <v>620</v>
      </c>
    </row>
    <row r="21" spans="1:12" ht="12.75" customHeight="1">
      <c r="A21" s="92">
        <v>1506</v>
      </c>
      <c r="B21" s="93" t="s">
        <v>160</v>
      </c>
      <c r="C21" s="94">
        <v>383</v>
      </c>
      <c r="D21" s="95">
        <v>410</v>
      </c>
      <c r="E21" s="96">
        <v>793</v>
      </c>
      <c r="F21" s="97">
        <v>283</v>
      </c>
      <c r="G21" s="92">
        <v>2802</v>
      </c>
      <c r="H21" s="93" t="s">
        <v>161</v>
      </c>
      <c r="I21" s="94">
        <v>416</v>
      </c>
      <c r="J21" s="95">
        <v>357</v>
      </c>
      <c r="K21" s="96">
        <v>773</v>
      </c>
      <c r="L21" s="97">
        <v>347</v>
      </c>
    </row>
    <row r="22" spans="1:12" ht="12.75" customHeight="1">
      <c r="A22" s="92">
        <v>1507</v>
      </c>
      <c r="B22" s="93" t="s">
        <v>162</v>
      </c>
      <c r="C22" s="94">
        <v>322</v>
      </c>
      <c r="D22" s="95">
        <v>346</v>
      </c>
      <c r="E22" s="96">
        <v>668</v>
      </c>
      <c r="F22" s="97">
        <v>298</v>
      </c>
      <c r="G22" s="92">
        <v>2803</v>
      </c>
      <c r="H22" s="93" t="s">
        <v>163</v>
      </c>
      <c r="I22" s="94">
        <v>226</v>
      </c>
      <c r="J22" s="95">
        <v>225</v>
      </c>
      <c r="K22" s="96">
        <v>451</v>
      </c>
      <c r="L22" s="97">
        <v>169</v>
      </c>
    </row>
    <row r="23" spans="1:12" ht="12.75" customHeight="1">
      <c r="A23" s="92">
        <v>1508</v>
      </c>
      <c r="B23" s="93" t="s">
        <v>164</v>
      </c>
      <c r="C23" s="94">
        <v>319</v>
      </c>
      <c r="D23" s="95">
        <v>298</v>
      </c>
      <c r="E23" s="96">
        <v>617</v>
      </c>
      <c r="F23" s="97">
        <v>176</v>
      </c>
      <c r="G23" s="99"/>
      <c r="H23" s="100"/>
      <c r="I23" s="101"/>
      <c r="J23" s="102"/>
      <c r="K23" s="103"/>
      <c r="L23" s="104"/>
    </row>
    <row r="24" spans="1:12" ht="12.75" customHeight="1">
      <c r="A24" s="92">
        <v>1601</v>
      </c>
      <c r="B24" s="93" t="s">
        <v>83</v>
      </c>
      <c r="C24" s="94">
        <v>526</v>
      </c>
      <c r="D24" s="95">
        <v>511</v>
      </c>
      <c r="E24" s="96">
        <v>1037</v>
      </c>
      <c r="F24" s="97">
        <v>455</v>
      </c>
      <c r="G24" s="99"/>
      <c r="H24" s="100"/>
      <c r="I24" s="101"/>
      <c r="J24" s="102"/>
      <c r="K24" s="103"/>
      <c r="L24" s="104"/>
    </row>
    <row r="25" spans="1:12" ht="12.75" customHeight="1">
      <c r="A25" s="92">
        <v>1602</v>
      </c>
      <c r="B25" s="93" t="s">
        <v>165</v>
      </c>
      <c r="C25" s="94">
        <v>22</v>
      </c>
      <c r="D25" s="95">
        <v>14</v>
      </c>
      <c r="E25" s="96">
        <v>36</v>
      </c>
      <c r="F25" s="97">
        <v>17</v>
      </c>
      <c r="G25" s="99"/>
      <c r="H25" s="100"/>
      <c r="I25" s="101"/>
      <c r="J25" s="102"/>
      <c r="K25" s="103"/>
      <c r="L25" s="104"/>
    </row>
    <row r="26" spans="1:12" ht="12.75" customHeight="1">
      <c r="A26" s="92">
        <v>1701</v>
      </c>
      <c r="B26" s="93" t="s">
        <v>166</v>
      </c>
      <c r="C26" s="94">
        <v>640</v>
      </c>
      <c r="D26" s="95">
        <v>573</v>
      </c>
      <c r="E26" s="96">
        <v>1213</v>
      </c>
      <c r="F26" s="97">
        <v>549</v>
      </c>
      <c r="G26" s="99"/>
      <c r="H26" s="100"/>
      <c r="I26" s="101"/>
      <c r="J26" s="102"/>
      <c r="K26" s="103"/>
      <c r="L26" s="104"/>
    </row>
    <row r="27" spans="1:12" ht="12.75" customHeight="1">
      <c r="A27" s="92">
        <v>1702</v>
      </c>
      <c r="B27" s="93" t="s">
        <v>167</v>
      </c>
      <c r="C27" s="94">
        <v>492</v>
      </c>
      <c r="D27" s="95">
        <v>463</v>
      </c>
      <c r="E27" s="96">
        <v>955</v>
      </c>
      <c r="F27" s="97">
        <v>398</v>
      </c>
      <c r="G27" s="99"/>
      <c r="H27" s="100"/>
      <c r="I27" s="101"/>
      <c r="J27" s="102"/>
      <c r="K27" s="103"/>
      <c r="L27" s="104"/>
    </row>
    <row r="28" spans="1:12" ht="12.75" customHeight="1">
      <c r="A28" s="92">
        <v>1703</v>
      </c>
      <c r="B28" s="93" t="s">
        <v>168</v>
      </c>
      <c r="C28" s="94">
        <v>222</v>
      </c>
      <c r="D28" s="95">
        <v>253</v>
      </c>
      <c r="E28" s="96">
        <v>475</v>
      </c>
      <c r="F28" s="97">
        <v>180</v>
      </c>
      <c r="G28" s="99"/>
      <c r="H28" s="100"/>
      <c r="I28" s="101"/>
      <c r="J28" s="102"/>
      <c r="K28" s="103"/>
      <c r="L28" s="104"/>
    </row>
    <row r="29" spans="1:12" ht="12.75" customHeight="1">
      <c r="A29" s="92">
        <v>1704</v>
      </c>
      <c r="B29" s="93" t="s">
        <v>169</v>
      </c>
      <c r="C29" s="94">
        <v>234</v>
      </c>
      <c r="D29" s="95">
        <v>221</v>
      </c>
      <c r="E29" s="96">
        <v>455</v>
      </c>
      <c r="F29" s="97">
        <v>179</v>
      </c>
      <c r="G29" s="99"/>
      <c r="H29" s="100"/>
      <c r="I29" s="101"/>
      <c r="J29" s="102"/>
      <c r="K29" s="103"/>
      <c r="L29" s="104"/>
    </row>
    <row r="30" spans="1:12" ht="12.75" customHeight="1">
      <c r="A30" s="92">
        <v>1705</v>
      </c>
      <c r="B30" s="93" t="s">
        <v>170</v>
      </c>
      <c r="C30" s="94">
        <v>316</v>
      </c>
      <c r="D30" s="95">
        <v>315</v>
      </c>
      <c r="E30" s="96">
        <v>631</v>
      </c>
      <c r="F30" s="97">
        <v>233</v>
      </c>
      <c r="G30" s="99"/>
      <c r="H30" s="100"/>
      <c r="I30" s="101"/>
      <c r="J30" s="102"/>
      <c r="K30" s="103"/>
      <c r="L30" s="104"/>
    </row>
    <row r="31" spans="1:12" ht="12.75" customHeight="1">
      <c r="A31" s="92">
        <v>1803</v>
      </c>
      <c r="B31" s="93" t="s">
        <v>171</v>
      </c>
      <c r="C31" s="94">
        <v>80</v>
      </c>
      <c r="D31" s="95">
        <v>88</v>
      </c>
      <c r="E31" s="96">
        <v>168</v>
      </c>
      <c r="F31" s="97">
        <v>76</v>
      </c>
      <c r="G31" s="99"/>
      <c r="H31" s="100"/>
      <c r="I31" s="101"/>
      <c r="J31" s="102"/>
      <c r="K31" s="103"/>
      <c r="L31" s="104"/>
    </row>
    <row r="32" spans="1:12" ht="12.75" customHeight="1">
      <c r="A32" s="92">
        <v>1804</v>
      </c>
      <c r="B32" s="93" t="s">
        <v>172</v>
      </c>
      <c r="C32" s="94">
        <v>98</v>
      </c>
      <c r="D32" s="95">
        <v>120</v>
      </c>
      <c r="E32" s="96">
        <v>218</v>
      </c>
      <c r="F32" s="97">
        <v>104</v>
      </c>
      <c r="G32" s="99"/>
      <c r="H32" s="100"/>
      <c r="I32" s="101"/>
      <c r="J32" s="102"/>
      <c r="K32" s="103"/>
      <c r="L32" s="104"/>
    </row>
    <row r="33" spans="1:12" ht="12.75" customHeight="1">
      <c r="A33" s="92">
        <v>1805</v>
      </c>
      <c r="B33" s="93" t="s">
        <v>173</v>
      </c>
      <c r="C33" s="94">
        <v>327</v>
      </c>
      <c r="D33" s="95">
        <v>322</v>
      </c>
      <c r="E33" s="96">
        <v>649</v>
      </c>
      <c r="F33" s="97">
        <v>281</v>
      </c>
      <c r="G33" s="99"/>
      <c r="H33" s="100"/>
      <c r="I33" s="101"/>
      <c r="J33" s="102"/>
      <c r="K33" s="103"/>
      <c r="L33" s="104"/>
    </row>
    <row r="34" spans="1:12" ht="12.75" customHeight="1">
      <c r="A34" s="92">
        <v>1806</v>
      </c>
      <c r="B34" s="93" t="s">
        <v>174</v>
      </c>
      <c r="C34" s="94">
        <v>499</v>
      </c>
      <c r="D34" s="95">
        <v>469</v>
      </c>
      <c r="E34" s="96">
        <v>968</v>
      </c>
      <c r="F34" s="97">
        <v>404</v>
      </c>
      <c r="G34" s="99"/>
      <c r="H34" s="100"/>
      <c r="I34" s="101"/>
      <c r="J34" s="102"/>
      <c r="K34" s="103"/>
      <c r="L34" s="104"/>
    </row>
    <row r="35" spans="1:12" ht="12.75" customHeight="1">
      <c r="A35" s="92">
        <v>1807</v>
      </c>
      <c r="B35" s="93" t="s">
        <v>175</v>
      </c>
      <c r="C35" s="94">
        <v>448</v>
      </c>
      <c r="D35" s="95">
        <v>436</v>
      </c>
      <c r="E35" s="96">
        <v>884</v>
      </c>
      <c r="F35" s="97">
        <v>370</v>
      </c>
      <c r="G35" s="99"/>
      <c r="H35" s="100"/>
      <c r="I35" s="101"/>
      <c r="J35" s="102"/>
      <c r="K35" s="103"/>
      <c r="L35" s="104"/>
    </row>
    <row r="36" spans="1:12" ht="12.75" customHeight="1">
      <c r="A36" s="92">
        <v>1808</v>
      </c>
      <c r="B36" s="93" t="s">
        <v>176</v>
      </c>
      <c r="C36" s="94">
        <v>312</v>
      </c>
      <c r="D36" s="95">
        <v>333</v>
      </c>
      <c r="E36" s="96">
        <v>645</v>
      </c>
      <c r="F36" s="97">
        <v>296</v>
      </c>
      <c r="G36" s="99"/>
      <c r="H36" s="100"/>
      <c r="I36" s="101"/>
      <c r="J36" s="102"/>
      <c r="K36" s="103"/>
      <c r="L36" s="104"/>
    </row>
    <row r="37" spans="1:12" ht="12.75" customHeight="1">
      <c r="A37" s="92">
        <v>1809</v>
      </c>
      <c r="B37" s="93" t="s">
        <v>177</v>
      </c>
      <c r="C37" s="94">
        <v>302</v>
      </c>
      <c r="D37" s="95">
        <v>286</v>
      </c>
      <c r="E37" s="96">
        <v>588</v>
      </c>
      <c r="F37" s="97">
        <v>237</v>
      </c>
      <c r="G37" s="99"/>
      <c r="H37" s="100"/>
      <c r="I37" s="101"/>
      <c r="J37" s="102"/>
      <c r="K37" s="103"/>
      <c r="L37" s="104"/>
    </row>
    <row r="38" spans="1:12" ht="12.75" customHeight="1">
      <c r="A38" s="92">
        <v>1901</v>
      </c>
      <c r="B38" s="93" t="s">
        <v>178</v>
      </c>
      <c r="C38" s="94">
        <v>814</v>
      </c>
      <c r="D38" s="95">
        <v>776</v>
      </c>
      <c r="E38" s="96">
        <v>1590</v>
      </c>
      <c r="F38" s="97">
        <v>628</v>
      </c>
      <c r="G38" s="99"/>
      <c r="H38" s="100"/>
      <c r="I38" s="101"/>
      <c r="J38" s="102"/>
      <c r="K38" s="103"/>
      <c r="L38" s="104"/>
    </row>
    <row r="39" spans="1:12" ht="12.75" customHeight="1">
      <c r="A39" s="92">
        <v>1902</v>
      </c>
      <c r="B39" s="93" t="s">
        <v>179</v>
      </c>
      <c r="C39" s="94">
        <v>279</v>
      </c>
      <c r="D39" s="95">
        <v>275</v>
      </c>
      <c r="E39" s="96">
        <v>554</v>
      </c>
      <c r="F39" s="97">
        <v>248</v>
      </c>
      <c r="G39" s="99"/>
      <c r="H39" s="100"/>
      <c r="I39" s="101"/>
      <c r="J39" s="102"/>
      <c r="K39" s="103"/>
      <c r="L39" s="104"/>
    </row>
    <row r="40" spans="1:12" ht="12.75" customHeight="1">
      <c r="A40" s="92">
        <v>1903</v>
      </c>
      <c r="B40" s="93" t="s">
        <v>180</v>
      </c>
      <c r="C40" s="94">
        <v>278</v>
      </c>
      <c r="D40" s="95">
        <v>283</v>
      </c>
      <c r="E40" s="96">
        <v>561</v>
      </c>
      <c r="F40" s="97">
        <v>199</v>
      </c>
      <c r="G40" s="99"/>
      <c r="H40" s="100"/>
      <c r="I40" s="101"/>
      <c r="J40" s="102"/>
      <c r="K40" s="103"/>
      <c r="L40" s="104"/>
    </row>
    <row r="41" spans="1:12" ht="12.75" customHeight="1">
      <c r="B41" s="100"/>
      <c r="C41" s="101"/>
      <c r="D41" s="102"/>
      <c r="E41" s="103"/>
      <c r="F41" s="104"/>
      <c r="G41" s="99"/>
      <c r="H41" s="100"/>
      <c r="I41" s="101"/>
      <c r="J41" s="102"/>
      <c r="K41" s="103"/>
      <c r="L41" s="104"/>
    </row>
    <row r="42" spans="1:12" ht="12.75" customHeight="1">
      <c r="B42" s="100"/>
      <c r="C42" s="101"/>
      <c r="D42" s="102"/>
      <c r="E42" s="103"/>
      <c r="F42" s="104"/>
      <c r="G42" s="99"/>
      <c r="H42" s="100"/>
      <c r="I42" s="101"/>
      <c r="J42" s="102"/>
      <c r="K42" s="103"/>
      <c r="L42" s="104"/>
    </row>
    <row r="43" spans="1:12" s="105" customFormat="1" ht="12.75" customHeight="1">
      <c r="B43" s="100"/>
      <c r="C43" s="101"/>
      <c r="D43" s="102"/>
      <c r="E43" s="103"/>
      <c r="F43" s="104"/>
      <c r="G43" s="99"/>
      <c r="H43" s="100"/>
      <c r="I43" s="101"/>
      <c r="J43" s="102"/>
      <c r="K43" s="103"/>
      <c r="L43" s="104"/>
    </row>
    <row r="44" spans="1:12" ht="12.75" customHeight="1" thickBot="1">
      <c r="B44" s="106"/>
      <c r="C44" s="107"/>
      <c r="D44" s="108"/>
      <c r="E44" s="109"/>
      <c r="F44" s="110"/>
      <c r="G44" s="111"/>
      <c r="H44" s="106"/>
      <c r="I44" s="107"/>
      <c r="J44" s="108"/>
      <c r="K44" s="109"/>
      <c r="L44" s="110"/>
    </row>
    <row r="45" spans="1:12" ht="12.75" customHeight="1" thickTop="1" thickBot="1">
      <c r="B45" s="112" t="s">
        <v>11</v>
      </c>
      <c r="C45" s="136">
        <f>SUM(C2:C44)</f>
        <v>12620</v>
      </c>
      <c r="D45" s="114">
        <f>SUM(D2:D44)</f>
        <v>12593</v>
      </c>
      <c r="E45" s="113">
        <f>SUM(E2:E44)</f>
        <v>25213</v>
      </c>
      <c r="F45" s="113">
        <f>SUM(F2:F44)</f>
        <v>10123</v>
      </c>
      <c r="G45" s="116"/>
      <c r="H45" s="112" t="s">
        <v>11</v>
      </c>
      <c r="I45" s="136">
        <f>SUM(I2:I44)</f>
        <v>7330</v>
      </c>
      <c r="J45" s="114">
        <f>SUM(J2:J44)</f>
        <v>7307</v>
      </c>
      <c r="K45" s="113">
        <f>SUM(K2:K44)</f>
        <v>14637</v>
      </c>
      <c r="L45" s="115">
        <f>SUM(L2:L44)</f>
        <v>5915</v>
      </c>
    </row>
    <row r="46" spans="1:12" ht="12.75" customHeight="1" thickBot="1"/>
    <row r="47" spans="1:12" s="85" customFormat="1" ht="12.75" customHeight="1" thickBot="1">
      <c r="B47" s="86" t="s">
        <v>46</v>
      </c>
      <c r="C47" s="87" t="s">
        <v>6</v>
      </c>
      <c r="D47" s="88" t="s">
        <v>7</v>
      </c>
      <c r="E47" s="89" t="s">
        <v>8</v>
      </c>
      <c r="F47" s="90" t="s">
        <v>9</v>
      </c>
      <c r="G47" s="91"/>
      <c r="H47" s="86" t="s">
        <v>46</v>
      </c>
      <c r="I47" s="138" t="s">
        <v>6</v>
      </c>
      <c r="J47" s="88" t="s">
        <v>7</v>
      </c>
      <c r="K47" s="89" t="s">
        <v>8</v>
      </c>
      <c r="L47" s="90" t="s">
        <v>9</v>
      </c>
    </row>
    <row r="48" spans="1:12" ht="12.75" customHeight="1">
      <c r="A48" s="92">
        <v>3001</v>
      </c>
      <c r="B48" s="93" t="s">
        <v>181</v>
      </c>
      <c r="C48" s="94">
        <v>287</v>
      </c>
      <c r="D48" s="95">
        <v>303</v>
      </c>
      <c r="E48" s="96">
        <v>590</v>
      </c>
      <c r="F48" s="97">
        <v>211</v>
      </c>
      <c r="G48" s="92">
        <v>4001</v>
      </c>
      <c r="H48" s="93" t="s">
        <v>98</v>
      </c>
      <c r="I48" s="135">
        <v>354</v>
      </c>
      <c r="J48" s="95">
        <v>373</v>
      </c>
      <c r="K48" s="96">
        <v>727</v>
      </c>
      <c r="L48" s="97">
        <v>248</v>
      </c>
    </row>
    <row r="49" spans="1:12" ht="12.75" customHeight="1">
      <c r="A49" s="92">
        <v>3002</v>
      </c>
      <c r="B49" s="93" t="s">
        <v>182</v>
      </c>
      <c r="C49" s="94">
        <v>78</v>
      </c>
      <c r="D49" s="95">
        <v>92</v>
      </c>
      <c r="E49" s="96">
        <v>170</v>
      </c>
      <c r="F49" s="97">
        <v>51</v>
      </c>
      <c r="G49" s="92">
        <v>4101</v>
      </c>
      <c r="H49" s="93" t="s">
        <v>99</v>
      </c>
      <c r="I49" s="135">
        <v>254</v>
      </c>
      <c r="J49" s="95">
        <v>265</v>
      </c>
      <c r="K49" s="96">
        <v>519</v>
      </c>
      <c r="L49" s="97">
        <v>195</v>
      </c>
    </row>
    <row r="50" spans="1:12" ht="12.75" customHeight="1">
      <c r="A50" s="92">
        <v>3003</v>
      </c>
      <c r="B50" s="93" t="s">
        <v>183</v>
      </c>
      <c r="C50" s="94">
        <v>97</v>
      </c>
      <c r="D50" s="95">
        <v>100</v>
      </c>
      <c r="E50" s="96">
        <v>197</v>
      </c>
      <c r="F50" s="97">
        <v>75</v>
      </c>
      <c r="G50" s="92">
        <v>4102</v>
      </c>
      <c r="H50" s="93" t="s">
        <v>184</v>
      </c>
      <c r="I50" s="135">
        <v>168</v>
      </c>
      <c r="J50" s="95">
        <v>175</v>
      </c>
      <c r="K50" s="96">
        <v>343</v>
      </c>
      <c r="L50" s="97">
        <v>120</v>
      </c>
    </row>
    <row r="51" spans="1:12" ht="12.75" customHeight="1">
      <c r="A51" s="92">
        <v>3004</v>
      </c>
      <c r="B51" s="93" t="s">
        <v>185</v>
      </c>
      <c r="C51" s="94">
        <v>533</v>
      </c>
      <c r="D51" s="95">
        <v>541</v>
      </c>
      <c r="E51" s="96">
        <v>1074</v>
      </c>
      <c r="F51" s="97">
        <v>444</v>
      </c>
      <c r="G51" s="92">
        <v>4103</v>
      </c>
      <c r="H51" s="93" t="s">
        <v>186</v>
      </c>
      <c r="I51" s="135">
        <v>135</v>
      </c>
      <c r="J51" s="95">
        <v>118</v>
      </c>
      <c r="K51" s="96">
        <v>253</v>
      </c>
      <c r="L51" s="97">
        <v>84</v>
      </c>
    </row>
    <row r="52" spans="1:12" ht="12.75" customHeight="1">
      <c r="A52" s="92">
        <v>3101</v>
      </c>
      <c r="B52" s="93" t="s">
        <v>187</v>
      </c>
      <c r="C52" s="94">
        <v>105</v>
      </c>
      <c r="D52" s="95">
        <v>109</v>
      </c>
      <c r="E52" s="96">
        <v>214</v>
      </c>
      <c r="F52" s="97">
        <v>77</v>
      </c>
      <c r="G52" s="92">
        <v>4104</v>
      </c>
      <c r="H52" s="93" t="s">
        <v>188</v>
      </c>
      <c r="I52" s="135">
        <v>155</v>
      </c>
      <c r="J52" s="95">
        <v>174</v>
      </c>
      <c r="K52" s="96">
        <v>329</v>
      </c>
      <c r="L52" s="97">
        <v>113</v>
      </c>
    </row>
    <row r="53" spans="1:12" ht="12.75" customHeight="1">
      <c r="A53" s="92">
        <v>3102</v>
      </c>
      <c r="B53" s="93" t="s">
        <v>189</v>
      </c>
      <c r="C53" s="94">
        <v>117</v>
      </c>
      <c r="D53" s="95">
        <v>115</v>
      </c>
      <c r="E53" s="96">
        <v>232</v>
      </c>
      <c r="F53" s="97">
        <v>85</v>
      </c>
      <c r="G53" s="92">
        <v>4105</v>
      </c>
      <c r="H53" s="93" t="s">
        <v>190</v>
      </c>
      <c r="I53" s="135">
        <v>96</v>
      </c>
      <c r="J53" s="95">
        <v>89</v>
      </c>
      <c r="K53" s="96">
        <v>185</v>
      </c>
      <c r="L53" s="97">
        <v>70</v>
      </c>
    </row>
    <row r="54" spans="1:12" ht="12.75" customHeight="1">
      <c r="A54" s="92">
        <v>3103</v>
      </c>
      <c r="B54" s="93" t="s">
        <v>191</v>
      </c>
      <c r="C54" s="94">
        <v>371</v>
      </c>
      <c r="D54" s="95">
        <v>384</v>
      </c>
      <c r="E54" s="96">
        <v>755</v>
      </c>
      <c r="F54" s="97">
        <v>273</v>
      </c>
      <c r="G54" s="92">
        <v>4202</v>
      </c>
      <c r="H54" s="93" t="s">
        <v>192</v>
      </c>
      <c r="I54" s="135">
        <v>145</v>
      </c>
      <c r="J54" s="95">
        <v>159</v>
      </c>
      <c r="K54" s="96">
        <v>304</v>
      </c>
      <c r="L54" s="97">
        <v>129</v>
      </c>
    </row>
    <row r="55" spans="1:12" ht="12.75" customHeight="1">
      <c r="A55" s="92">
        <v>3104</v>
      </c>
      <c r="B55" s="93" t="s">
        <v>193</v>
      </c>
      <c r="C55" s="94">
        <v>41</v>
      </c>
      <c r="D55" s="95">
        <v>47</v>
      </c>
      <c r="E55" s="96">
        <v>88</v>
      </c>
      <c r="F55" s="97">
        <v>39</v>
      </c>
      <c r="G55" s="92">
        <v>4203</v>
      </c>
      <c r="H55" s="93" t="s">
        <v>194</v>
      </c>
      <c r="I55" s="135">
        <v>71</v>
      </c>
      <c r="J55" s="95">
        <v>67</v>
      </c>
      <c r="K55" s="96">
        <v>138</v>
      </c>
      <c r="L55" s="97">
        <v>50</v>
      </c>
    </row>
    <row r="56" spans="1:12" ht="12.75" customHeight="1">
      <c r="A56" s="92">
        <v>3105</v>
      </c>
      <c r="B56" s="93" t="s">
        <v>195</v>
      </c>
      <c r="C56" s="94">
        <v>97</v>
      </c>
      <c r="D56" s="95">
        <v>116</v>
      </c>
      <c r="E56" s="96">
        <v>213</v>
      </c>
      <c r="F56" s="97">
        <v>81</v>
      </c>
      <c r="G56" s="92">
        <v>4204</v>
      </c>
      <c r="H56" s="93" t="s">
        <v>196</v>
      </c>
      <c r="I56" s="135">
        <v>522</v>
      </c>
      <c r="J56" s="95">
        <v>558</v>
      </c>
      <c r="K56" s="96">
        <v>1080</v>
      </c>
      <c r="L56" s="97">
        <v>414</v>
      </c>
    </row>
    <row r="57" spans="1:12" ht="12.75" customHeight="1">
      <c r="A57" s="92">
        <v>3201</v>
      </c>
      <c r="B57" s="93" t="s">
        <v>197</v>
      </c>
      <c r="C57" s="94">
        <v>131</v>
      </c>
      <c r="D57" s="95">
        <v>113</v>
      </c>
      <c r="E57" s="96">
        <v>244</v>
      </c>
      <c r="F57" s="97">
        <v>83</v>
      </c>
      <c r="G57" s="92">
        <v>4205</v>
      </c>
      <c r="H57" s="93" t="s">
        <v>198</v>
      </c>
      <c r="I57" s="135">
        <v>507</v>
      </c>
      <c r="J57" s="95">
        <v>528</v>
      </c>
      <c r="K57" s="96">
        <v>1035</v>
      </c>
      <c r="L57" s="97">
        <v>394</v>
      </c>
    </row>
    <row r="58" spans="1:12" ht="12.75" customHeight="1">
      <c r="A58" s="92">
        <v>3202</v>
      </c>
      <c r="B58" s="93" t="s">
        <v>199</v>
      </c>
      <c r="C58" s="94">
        <v>62</v>
      </c>
      <c r="D58" s="95">
        <v>53</v>
      </c>
      <c r="E58" s="96">
        <v>115</v>
      </c>
      <c r="F58" s="97">
        <v>44</v>
      </c>
      <c r="G58" s="92">
        <v>4206</v>
      </c>
      <c r="H58" s="93" t="s">
        <v>200</v>
      </c>
      <c r="I58" s="135">
        <v>225</v>
      </c>
      <c r="J58" s="95">
        <v>238</v>
      </c>
      <c r="K58" s="96">
        <v>463</v>
      </c>
      <c r="L58" s="97">
        <v>154</v>
      </c>
    </row>
    <row r="59" spans="1:12" ht="12.75" customHeight="1">
      <c r="A59" s="92">
        <v>3203</v>
      </c>
      <c r="B59" s="93" t="s">
        <v>201</v>
      </c>
      <c r="C59" s="94">
        <v>172</v>
      </c>
      <c r="D59" s="95">
        <v>174</v>
      </c>
      <c r="E59" s="96">
        <v>346</v>
      </c>
      <c r="F59" s="97">
        <v>123</v>
      </c>
      <c r="G59" s="92">
        <v>4207</v>
      </c>
      <c r="H59" s="93" t="s">
        <v>202</v>
      </c>
      <c r="I59" s="135">
        <v>109</v>
      </c>
      <c r="J59" s="95">
        <v>105</v>
      </c>
      <c r="K59" s="96">
        <v>214</v>
      </c>
      <c r="L59" s="97">
        <v>70</v>
      </c>
    </row>
    <row r="60" spans="1:12" ht="12.75" customHeight="1">
      <c r="A60" s="92">
        <v>3204</v>
      </c>
      <c r="B60" s="93" t="s">
        <v>203</v>
      </c>
      <c r="C60" s="94">
        <v>63</v>
      </c>
      <c r="D60" s="95">
        <v>60</v>
      </c>
      <c r="E60" s="96">
        <v>123</v>
      </c>
      <c r="F60" s="97">
        <v>45</v>
      </c>
      <c r="G60" s="92">
        <v>4208</v>
      </c>
      <c r="H60" s="93" t="s">
        <v>204</v>
      </c>
      <c r="I60" s="135">
        <v>321</v>
      </c>
      <c r="J60" s="95">
        <v>342</v>
      </c>
      <c r="K60" s="96">
        <v>663</v>
      </c>
      <c r="L60" s="97">
        <v>231</v>
      </c>
    </row>
    <row r="61" spans="1:12" ht="12.75" customHeight="1">
      <c r="A61" s="92">
        <v>3205</v>
      </c>
      <c r="B61" s="93" t="s">
        <v>205</v>
      </c>
      <c r="C61" s="94">
        <v>25</v>
      </c>
      <c r="D61" s="95">
        <v>27</v>
      </c>
      <c r="E61" s="96">
        <v>52</v>
      </c>
      <c r="F61" s="97">
        <v>22</v>
      </c>
      <c r="G61" s="92">
        <v>4209</v>
      </c>
      <c r="H61" s="93" t="s">
        <v>206</v>
      </c>
      <c r="I61" s="135">
        <v>70</v>
      </c>
      <c r="J61" s="95">
        <v>74</v>
      </c>
      <c r="K61" s="96">
        <v>144</v>
      </c>
      <c r="L61" s="97">
        <v>45</v>
      </c>
    </row>
    <row r="62" spans="1:12" ht="12.75" customHeight="1">
      <c r="A62" s="92">
        <v>3206</v>
      </c>
      <c r="B62" s="93" t="s">
        <v>207</v>
      </c>
      <c r="C62" s="94">
        <v>74</v>
      </c>
      <c r="D62" s="95">
        <v>64</v>
      </c>
      <c r="E62" s="96">
        <v>138</v>
      </c>
      <c r="F62" s="97">
        <v>51</v>
      </c>
      <c r="G62" s="92">
        <v>4211</v>
      </c>
      <c r="H62" s="93" t="s">
        <v>208</v>
      </c>
      <c r="I62" s="135">
        <v>388</v>
      </c>
      <c r="J62" s="95">
        <v>369</v>
      </c>
      <c r="K62" s="96">
        <v>757</v>
      </c>
      <c r="L62" s="97">
        <v>285</v>
      </c>
    </row>
    <row r="63" spans="1:12" ht="12.75" customHeight="1">
      <c r="A63" s="92">
        <v>3207</v>
      </c>
      <c r="B63" s="93" t="s">
        <v>209</v>
      </c>
      <c r="C63" s="94">
        <v>510</v>
      </c>
      <c r="D63" s="95">
        <v>482</v>
      </c>
      <c r="E63" s="96">
        <v>992</v>
      </c>
      <c r="F63" s="97">
        <v>313</v>
      </c>
      <c r="G63" s="92">
        <v>4212</v>
      </c>
      <c r="H63" s="93" t="s">
        <v>210</v>
      </c>
      <c r="I63" s="135">
        <v>362</v>
      </c>
      <c r="J63" s="95">
        <v>413</v>
      </c>
      <c r="K63" s="96">
        <v>775</v>
      </c>
      <c r="L63" s="97">
        <v>310</v>
      </c>
    </row>
    <row r="64" spans="1:12" ht="12.75" customHeight="1">
      <c r="A64" s="92">
        <v>3301</v>
      </c>
      <c r="B64" s="93" t="s">
        <v>17</v>
      </c>
      <c r="C64" s="94">
        <v>62</v>
      </c>
      <c r="D64" s="95">
        <v>62</v>
      </c>
      <c r="E64" s="96">
        <v>124</v>
      </c>
      <c r="F64" s="97">
        <v>43</v>
      </c>
      <c r="G64" s="92">
        <v>4213</v>
      </c>
      <c r="H64" s="93" t="s">
        <v>211</v>
      </c>
      <c r="I64" s="135">
        <v>73</v>
      </c>
      <c r="J64" s="95">
        <v>82</v>
      </c>
      <c r="K64" s="96">
        <v>155</v>
      </c>
      <c r="L64" s="97">
        <v>59</v>
      </c>
    </row>
    <row r="65" spans="1:12" ht="12.75" customHeight="1">
      <c r="A65" s="92">
        <v>3401</v>
      </c>
      <c r="B65" s="93" t="s">
        <v>18</v>
      </c>
      <c r="C65" s="94">
        <v>77</v>
      </c>
      <c r="D65" s="95">
        <v>79</v>
      </c>
      <c r="E65" s="96">
        <v>156</v>
      </c>
      <c r="F65" s="97">
        <v>50</v>
      </c>
      <c r="G65" s="92">
        <v>4214</v>
      </c>
      <c r="H65" s="93" t="s">
        <v>212</v>
      </c>
      <c r="I65" s="135">
        <v>411</v>
      </c>
      <c r="J65" s="95">
        <v>416</v>
      </c>
      <c r="K65" s="96">
        <v>827</v>
      </c>
      <c r="L65" s="97">
        <v>328</v>
      </c>
    </row>
    <row r="66" spans="1:12" ht="12.75" customHeight="1">
      <c r="A66" s="92">
        <v>3501</v>
      </c>
      <c r="B66" s="93" t="s">
        <v>19</v>
      </c>
      <c r="C66" s="94">
        <v>30</v>
      </c>
      <c r="D66" s="95">
        <v>41</v>
      </c>
      <c r="E66" s="96">
        <v>71</v>
      </c>
      <c r="F66" s="97">
        <v>23</v>
      </c>
      <c r="G66" s="92">
        <v>4215</v>
      </c>
      <c r="H66" s="93" t="s">
        <v>213</v>
      </c>
      <c r="I66" s="135">
        <v>172</v>
      </c>
      <c r="J66" s="95">
        <v>174</v>
      </c>
      <c r="K66" s="96">
        <v>346</v>
      </c>
      <c r="L66" s="97">
        <v>133</v>
      </c>
    </row>
    <row r="67" spans="1:12" ht="12.75" customHeight="1">
      <c r="A67" s="92">
        <v>3601</v>
      </c>
      <c r="B67" s="93" t="s">
        <v>214</v>
      </c>
      <c r="C67" s="94">
        <v>102</v>
      </c>
      <c r="D67" s="95">
        <v>68</v>
      </c>
      <c r="E67" s="96">
        <v>170</v>
      </c>
      <c r="F67" s="97">
        <v>76</v>
      </c>
      <c r="G67" s="92">
        <v>4216</v>
      </c>
      <c r="H67" s="93" t="s">
        <v>215</v>
      </c>
      <c r="I67" s="135">
        <v>127</v>
      </c>
      <c r="J67" s="95">
        <v>129</v>
      </c>
      <c r="K67" s="96">
        <v>256</v>
      </c>
      <c r="L67" s="97">
        <v>101</v>
      </c>
    </row>
    <row r="68" spans="1:12" ht="12.75" customHeight="1">
      <c r="A68" s="92">
        <v>3602</v>
      </c>
      <c r="B68" s="93" t="s">
        <v>216</v>
      </c>
      <c r="C68" s="94">
        <v>202</v>
      </c>
      <c r="D68" s="95">
        <v>169</v>
      </c>
      <c r="E68" s="96">
        <v>371</v>
      </c>
      <c r="F68" s="97">
        <v>128</v>
      </c>
      <c r="G68" s="92">
        <v>4217</v>
      </c>
      <c r="H68" s="93" t="s">
        <v>217</v>
      </c>
      <c r="I68" s="135">
        <v>74</v>
      </c>
      <c r="J68" s="95">
        <v>67</v>
      </c>
      <c r="K68" s="96">
        <v>141</v>
      </c>
      <c r="L68" s="97">
        <v>54</v>
      </c>
    </row>
    <row r="69" spans="1:12" ht="12.75" customHeight="1">
      <c r="A69" s="92">
        <v>3603</v>
      </c>
      <c r="B69" s="93" t="s">
        <v>218</v>
      </c>
      <c r="C69" s="94">
        <v>67</v>
      </c>
      <c r="D69" s="95">
        <v>53</v>
      </c>
      <c r="E69" s="96">
        <v>120</v>
      </c>
      <c r="F69" s="97">
        <v>46</v>
      </c>
      <c r="G69" s="92">
        <v>4218</v>
      </c>
      <c r="H69" s="93" t="s">
        <v>219</v>
      </c>
      <c r="I69" s="135">
        <v>197</v>
      </c>
      <c r="J69" s="95">
        <v>218</v>
      </c>
      <c r="K69" s="96">
        <v>415</v>
      </c>
      <c r="L69" s="97">
        <v>149</v>
      </c>
    </row>
    <row r="70" spans="1:12" ht="12.75" customHeight="1">
      <c r="A70" s="92">
        <v>3604</v>
      </c>
      <c r="B70" s="93" t="s">
        <v>220</v>
      </c>
      <c r="C70" s="94">
        <v>142</v>
      </c>
      <c r="D70" s="95">
        <v>0</v>
      </c>
      <c r="E70" s="96">
        <v>142</v>
      </c>
      <c r="F70" s="97">
        <v>142</v>
      </c>
      <c r="G70" s="92">
        <v>4219</v>
      </c>
      <c r="H70" s="93" t="s">
        <v>221</v>
      </c>
      <c r="I70" s="135">
        <v>110</v>
      </c>
      <c r="J70" s="95">
        <v>109</v>
      </c>
      <c r="K70" s="96">
        <v>219</v>
      </c>
      <c r="L70" s="97">
        <v>78</v>
      </c>
    </row>
    <row r="71" spans="1:12" ht="12.75" customHeight="1">
      <c r="A71" s="92">
        <v>3605</v>
      </c>
      <c r="B71" s="93" t="s">
        <v>222</v>
      </c>
      <c r="C71" s="94">
        <v>77</v>
      </c>
      <c r="D71" s="95">
        <v>59</v>
      </c>
      <c r="E71" s="96">
        <v>136</v>
      </c>
      <c r="F71" s="97">
        <v>50</v>
      </c>
      <c r="G71" s="92">
        <v>4220</v>
      </c>
      <c r="H71" s="93" t="s">
        <v>223</v>
      </c>
      <c r="I71" s="135">
        <v>231</v>
      </c>
      <c r="J71" s="95">
        <v>247</v>
      </c>
      <c r="K71" s="96">
        <v>478</v>
      </c>
      <c r="L71" s="97">
        <v>174</v>
      </c>
    </row>
    <row r="72" spans="1:12" ht="12.75" customHeight="1">
      <c r="A72" s="92">
        <v>3606</v>
      </c>
      <c r="B72" s="93" t="s">
        <v>224</v>
      </c>
      <c r="C72" s="94">
        <v>156</v>
      </c>
      <c r="D72" s="95">
        <v>152</v>
      </c>
      <c r="E72" s="96">
        <v>308</v>
      </c>
      <c r="F72" s="97">
        <v>112</v>
      </c>
      <c r="G72" s="92">
        <v>4221</v>
      </c>
      <c r="H72" s="93" t="s">
        <v>225</v>
      </c>
      <c r="I72" s="135">
        <v>127</v>
      </c>
      <c r="J72" s="95">
        <v>140</v>
      </c>
      <c r="K72" s="96">
        <v>267</v>
      </c>
      <c r="L72" s="97">
        <v>90</v>
      </c>
    </row>
    <row r="73" spans="1:12" ht="12.75" customHeight="1">
      <c r="A73" s="92">
        <v>3607</v>
      </c>
      <c r="B73" s="93" t="s">
        <v>226</v>
      </c>
      <c r="C73" s="94">
        <v>68</v>
      </c>
      <c r="D73" s="95">
        <v>51</v>
      </c>
      <c r="E73" s="96">
        <v>119</v>
      </c>
      <c r="F73" s="97">
        <v>45</v>
      </c>
      <c r="G73" s="92">
        <v>4222</v>
      </c>
      <c r="H73" s="93" t="s">
        <v>227</v>
      </c>
      <c r="I73" s="135">
        <v>79</v>
      </c>
      <c r="J73" s="95">
        <v>95</v>
      </c>
      <c r="K73" s="96">
        <v>174</v>
      </c>
      <c r="L73" s="97">
        <v>64</v>
      </c>
    </row>
    <row r="74" spans="1:12" ht="12.75" customHeight="1">
      <c r="A74" s="92">
        <v>3608</v>
      </c>
      <c r="B74" s="93" t="s">
        <v>228</v>
      </c>
      <c r="C74" s="94">
        <v>8</v>
      </c>
      <c r="D74" s="95">
        <v>4</v>
      </c>
      <c r="E74" s="96">
        <v>12</v>
      </c>
      <c r="F74" s="97">
        <v>8</v>
      </c>
      <c r="G74" s="92">
        <v>4223</v>
      </c>
      <c r="H74" s="93" t="s">
        <v>229</v>
      </c>
      <c r="I74" s="135">
        <v>159</v>
      </c>
      <c r="J74" s="95">
        <v>161</v>
      </c>
      <c r="K74" s="96">
        <v>320</v>
      </c>
      <c r="L74" s="97">
        <v>105</v>
      </c>
    </row>
    <row r="75" spans="1:12" ht="12.75" customHeight="1">
      <c r="B75" s="100"/>
      <c r="C75" s="118"/>
      <c r="D75" s="119"/>
      <c r="E75" s="120"/>
      <c r="F75" s="121"/>
      <c r="G75" s="92">
        <v>4224</v>
      </c>
      <c r="H75" s="93" t="s">
        <v>230</v>
      </c>
      <c r="I75" s="135">
        <v>143</v>
      </c>
      <c r="J75" s="95">
        <v>148</v>
      </c>
      <c r="K75" s="96">
        <v>291</v>
      </c>
      <c r="L75" s="97">
        <v>109</v>
      </c>
    </row>
    <row r="76" spans="1:12" ht="12.75" customHeight="1">
      <c r="B76" s="100"/>
      <c r="C76" s="118"/>
      <c r="D76" s="119"/>
      <c r="E76" s="120"/>
      <c r="F76" s="121"/>
      <c r="G76" s="92">
        <v>4301</v>
      </c>
      <c r="H76" s="93" t="s">
        <v>110</v>
      </c>
      <c r="I76" s="135">
        <v>586</v>
      </c>
      <c r="J76" s="95">
        <v>595</v>
      </c>
      <c r="K76" s="96">
        <v>1181</v>
      </c>
      <c r="L76" s="97">
        <v>400</v>
      </c>
    </row>
    <row r="77" spans="1:12" ht="12.75" customHeight="1">
      <c r="B77" s="100"/>
      <c r="C77" s="118"/>
      <c r="D77" s="119"/>
      <c r="E77" s="120"/>
      <c r="F77" s="121"/>
      <c r="G77" s="92">
        <v>4302</v>
      </c>
      <c r="H77" s="93" t="s">
        <v>231</v>
      </c>
      <c r="I77" s="135">
        <v>53</v>
      </c>
      <c r="J77" s="95">
        <v>50</v>
      </c>
      <c r="K77" s="96">
        <v>103</v>
      </c>
      <c r="L77" s="97">
        <v>46</v>
      </c>
    </row>
    <row r="78" spans="1:12" ht="12.75" customHeight="1">
      <c r="B78" s="100"/>
      <c r="C78" s="118"/>
      <c r="D78" s="119"/>
      <c r="E78" s="120"/>
      <c r="F78" s="121"/>
      <c r="G78" s="92">
        <v>4401</v>
      </c>
      <c r="H78" s="93" t="s">
        <v>111</v>
      </c>
      <c r="I78" s="135">
        <v>349</v>
      </c>
      <c r="J78" s="95">
        <v>355</v>
      </c>
      <c r="K78" s="96">
        <v>704</v>
      </c>
      <c r="L78" s="97">
        <v>253</v>
      </c>
    </row>
    <row r="79" spans="1:12" ht="12.75" customHeight="1">
      <c r="B79" s="100"/>
      <c r="C79" s="118"/>
      <c r="D79" s="119"/>
      <c r="E79" s="120"/>
      <c r="F79" s="121"/>
      <c r="G79" s="92">
        <v>4501</v>
      </c>
      <c r="H79" s="93" t="s">
        <v>232</v>
      </c>
      <c r="I79" s="135">
        <v>513</v>
      </c>
      <c r="J79" s="95">
        <v>508</v>
      </c>
      <c r="K79" s="96">
        <v>1021</v>
      </c>
      <c r="L79" s="97">
        <v>356</v>
      </c>
    </row>
    <row r="80" spans="1:12" ht="12.75" customHeight="1">
      <c r="B80" s="100"/>
      <c r="C80" s="118"/>
      <c r="D80" s="119"/>
      <c r="E80" s="120"/>
      <c r="F80" s="121"/>
      <c r="G80" s="92">
        <v>4502</v>
      </c>
      <c r="H80" s="93" t="s">
        <v>233</v>
      </c>
      <c r="I80" s="135">
        <v>145</v>
      </c>
      <c r="J80" s="95">
        <v>149</v>
      </c>
      <c r="K80" s="96">
        <v>294</v>
      </c>
      <c r="L80" s="97">
        <v>126</v>
      </c>
    </row>
    <row r="81" spans="2:12" ht="12.75" customHeight="1">
      <c r="B81" s="100"/>
      <c r="C81" s="118"/>
      <c r="D81" s="119"/>
      <c r="E81" s="120"/>
      <c r="F81" s="121"/>
      <c r="G81" s="92">
        <v>4503</v>
      </c>
      <c r="H81" s="93" t="s">
        <v>234</v>
      </c>
      <c r="I81" s="135">
        <v>76</v>
      </c>
      <c r="J81" s="95">
        <v>86</v>
      </c>
      <c r="K81" s="96">
        <v>162</v>
      </c>
      <c r="L81" s="97">
        <v>68</v>
      </c>
    </row>
    <row r="82" spans="2:12" ht="12.75" customHeight="1">
      <c r="B82" s="100"/>
      <c r="C82" s="118"/>
      <c r="D82" s="119"/>
      <c r="E82" s="120"/>
      <c r="F82" s="121"/>
      <c r="G82" s="92">
        <v>4504</v>
      </c>
      <c r="H82" s="93" t="s">
        <v>235</v>
      </c>
      <c r="I82" s="135">
        <v>417</v>
      </c>
      <c r="J82" s="95">
        <v>405</v>
      </c>
      <c r="K82" s="96">
        <v>822</v>
      </c>
      <c r="L82" s="97">
        <v>326</v>
      </c>
    </row>
    <row r="83" spans="2:12" ht="12.75" customHeight="1">
      <c r="B83" s="100"/>
      <c r="C83" s="118"/>
      <c r="D83" s="119"/>
      <c r="E83" s="120"/>
      <c r="F83" s="121"/>
      <c r="G83" s="92">
        <v>4505</v>
      </c>
      <c r="H83" s="93" t="s">
        <v>236</v>
      </c>
      <c r="I83" s="135">
        <v>264</v>
      </c>
      <c r="J83" s="95">
        <v>242</v>
      </c>
      <c r="K83" s="96">
        <v>506</v>
      </c>
      <c r="L83" s="97">
        <v>147</v>
      </c>
    </row>
    <row r="84" spans="2:12" ht="12.75" customHeight="1">
      <c r="B84" s="100"/>
      <c r="C84" s="118"/>
      <c r="D84" s="119"/>
      <c r="E84" s="120"/>
      <c r="F84" s="121"/>
      <c r="G84" s="92">
        <v>4506</v>
      </c>
      <c r="H84" s="93" t="s">
        <v>237</v>
      </c>
      <c r="I84" s="135">
        <v>314</v>
      </c>
      <c r="J84" s="95">
        <v>341</v>
      </c>
      <c r="K84" s="96">
        <v>655</v>
      </c>
      <c r="L84" s="97">
        <v>237</v>
      </c>
    </row>
    <row r="85" spans="2:12" ht="12.75" customHeight="1">
      <c r="B85" s="100"/>
      <c r="C85" s="118"/>
      <c r="D85" s="119"/>
      <c r="E85" s="120"/>
      <c r="F85" s="121"/>
      <c r="G85" s="92">
        <v>4601</v>
      </c>
      <c r="H85" s="93" t="s">
        <v>238</v>
      </c>
      <c r="I85" s="135">
        <v>590</v>
      </c>
      <c r="J85" s="95">
        <v>665</v>
      </c>
      <c r="K85" s="96">
        <v>1255</v>
      </c>
      <c r="L85" s="97">
        <v>444</v>
      </c>
    </row>
    <row r="86" spans="2:12" ht="12.75" customHeight="1">
      <c r="B86" s="100"/>
      <c r="C86" s="139"/>
      <c r="D86" s="119"/>
      <c r="E86" s="120"/>
      <c r="F86" s="121"/>
      <c r="G86" s="92">
        <v>4602</v>
      </c>
      <c r="H86" s="93" t="s">
        <v>239</v>
      </c>
      <c r="I86" s="135">
        <v>60</v>
      </c>
      <c r="J86" s="95">
        <v>69</v>
      </c>
      <c r="K86" s="96">
        <v>129</v>
      </c>
      <c r="L86" s="97">
        <v>50</v>
      </c>
    </row>
    <row r="87" spans="2:12" ht="12.75" customHeight="1">
      <c r="B87" s="100"/>
      <c r="C87" s="139"/>
      <c r="D87" s="119"/>
      <c r="E87" s="120"/>
      <c r="F87" s="121"/>
      <c r="G87" s="92">
        <v>4603</v>
      </c>
      <c r="H87" s="93" t="s">
        <v>240</v>
      </c>
      <c r="I87" s="135">
        <v>159</v>
      </c>
      <c r="J87" s="95">
        <v>178</v>
      </c>
      <c r="K87" s="96">
        <v>337</v>
      </c>
      <c r="L87" s="97">
        <v>137</v>
      </c>
    </row>
    <row r="88" spans="2:12" ht="12.75" customHeight="1">
      <c r="B88" s="100"/>
      <c r="C88" s="139"/>
      <c r="D88" s="119"/>
      <c r="E88" s="120"/>
      <c r="F88" s="121"/>
      <c r="G88" s="92">
        <v>4701</v>
      </c>
      <c r="H88" s="93" t="s">
        <v>122</v>
      </c>
      <c r="I88" s="135">
        <v>469</v>
      </c>
      <c r="J88" s="95">
        <v>509</v>
      </c>
      <c r="K88" s="96">
        <v>978</v>
      </c>
      <c r="L88" s="97">
        <v>365</v>
      </c>
    </row>
    <row r="89" spans="2:12" ht="12.75" customHeight="1">
      <c r="B89" s="100"/>
      <c r="C89" s="139"/>
      <c r="D89" s="119"/>
      <c r="E89" s="120"/>
      <c r="F89" s="121"/>
      <c r="G89" s="92">
        <v>4801</v>
      </c>
      <c r="H89" s="93" t="s">
        <v>123</v>
      </c>
      <c r="I89" s="135">
        <v>181</v>
      </c>
      <c r="J89" s="95">
        <v>195</v>
      </c>
      <c r="K89" s="96">
        <v>376</v>
      </c>
      <c r="L89" s="97">
        <v>126</v>
      </c>
    </row>
    <row r="90" spans="2:12" ht="12.75" customHeight="1">
      <c r="B90" s="100"/>
      <c r="C90" s="139"/>
      <c r="D90" s="119"/>
      <c r="E90" s="120"/>
      <c r="F90" s="121"/>
      <c r="G90" s="92">
        <v>4802</v>
      </c>
      <c r="H90" s="93" t="s">
        <v>241</v>
      </c>
      <c r="I90" s="135">
        <v>108</v>
      </c>
      <c r="J90" s="102">
        <v>124</v>
      </c>
      <c r="K90" s="96">
        <v>232</v>
      </c>
      <c r="L90" s="97">
        <v>99</v>
      </c>
    </row>
    <row r="91" spans="2:12" ht="12.75" customHeight="1" thickBot="1">
      <c r="B91" s="106"/>
      <c r="C91" s="140"/>
      <c r="D91" s="122"/>
      <c r="E91" s="123"/>
      <c r="F91" s="124"/>
      <c r="G91" s="92">
        <v>4803</v>
      </c>
      <c r="H91" s="93" t="s">
        <v>242</v>
      </c>
      <c r="I91" s="135">
        <v>57</v>
      </c>
      <c r="J91" s="95">
        <v>49</v>
      </c>
      <c r="K91" s="96">
        <v>106</v>
      </c>
      <c r="L91" s="97">
        <v>43</v>
      </c>
    </row>
    <row r="92" spans="2:12" ht="12.75" customHeight="1" thickTop="1" thickBot="1">
      <c r="B92" s="112" t="s">
        <v>11</v>
      </c>
      <c r="C92" s="136">
        <f>SUM(C48:C91)</f>
        <v>3754</v>
      </c>
      <c r="D92" s="114">
        <f>SUM(D48:D91)</f>
        <v>3518</v>
      </c>
      <c r="E92" s="113">
        <f>SUM(E48:E91)</f>
        <v>7272</v>
      </c>
      <c r="F92" s="113">
        <f>SUM(F48:F91)</f>
        <v>2740</v>
      </c>
      <c r="G92" s="116"/>
      <c r="H92" s="112" t="s">
        <v>11</v>
      </c>
      <c r="I92" s="136">
        <f>SUM(I48:I91)</f>
        <v>10126</v>
      </c>
      <c r="J92" s="114">
        <f>SUM(J48:J91)</f>
        <v>10553</v>
      </c>
      <c r="K92" s="113">
        <f>SUM(K48:K91)</f>
        <v>20679</v>
      </c>
      <c r="L92" s="115">
        <f>SUM(L48:L91)</f>
        <v>7579</v>
      </c>
    </row>
    <row r="93" spans="2:12" ht="12.75" customHeight="1" thickBot="1">
      <c r="B93" s="125"/>
      <c r="C93" s="126"/>
      <c r="D93" s="126"/>
      <c r="E93" s="126"/>
      <c r="F93" s="127"/>
      <c r="G93" s="126"/>
      <c r="H93" s="128" t="s">
        <v>23</v>
      </c>
      <c r="I93" s="137">
        <f>C45+I45+C92+I92</f>
        <v>33830</v>
      </c>
      <c r="J93" s="130">
        <f>D45+J45+D92+J92</f>
        <v>33971</v>
      </c>
      <c r="K93" s="129">
        <f>E45+K45+E92+K92</f>
        <v>67801</v>
      </c>
      <c r="L93" s="131">
        <f>F45+L45+F92+L92</f>
        <v>26357</v>
      </c>
    </row>
    <row r="94" spans="2:12" ht="12.75" customHeight="1">
      <c r="C94" s="98"/>
      <c r="D94" s="98"/>
      <c r="E94" s="98"/>
      <c r="F94" s="98"/>
      <c r="G94" s="98"/>
    </row>
    <row r="95" spans="2:12" ht="12.75" customHeight="1">
      <c r="C95" s="98"/>
      <c r="D95" s="98"/>
      <c r="E95" s="98"/>
      <c r="F95" s="98"/>
      <c r="G95" s="98"/>
    </row>
    <row r="96" spans="2:12" ht="12.75" customHeight="1">
      <c r="C96" s="98"/>
      <c r="D96" s="98"/>
      <c r="E96" s="98"/>
      <c r="F96" s="98"/>
      <c r="G96" s="98"/>
    </row>
    <row r="97" spans="3:7" ht="12.75" customHeight="1">
      <c r="C97" s="98"/>
      <c r="D97" s="98"/>
      <c r="E97" s="98"/>
      <c r="F97" s="98"/>
      <c r="G97" s="98"/>
    </row>
    <row r="98" spans="3:7" ht="12.75" customHeight="1">
      <c r="C98" s="98"/>
      <c r="D98" s="98"/>
      <c r="E98" s="98"/>
      <c r="F98" s="98"/>
      <c r="G98" s="98"/>
    </row>
    <row r="99" spans="3:7" ht="12.75" customHeight="1">
      <c r="C99" s="98"/>
      <c r="D99" s="98"/>
      <c r="E99" s="98"/>
      <c r="F99" s="98"/>
      <c r="G99" s="98"/>
    </row>
    <row r="100" spans="3:7" ht="12.75" customHeight="1">
      <c r="C100" s="98"/>
      <c r="D100" s="98"/>
      <c r="E100" s="98"/>
      <c r="F100" s="98"/>
      <c r="G100" s="98"/>
    </row>
    <row r="101" spans="3:7" ht="12.75" customHeight="1">
      <c r="C101" s="98"/>
      <c r="D101" s="98"/>
      <c r="E101" s="98"/>
      <c r="F101" s="98"/>
      <c r="G101" s="98"/>
    </row>
    <row r="102" spans="3:7" ht="12.75" customHeight="1">
      <c r="C102" s="98"/>
      <c r="D102" s="98"/>
      <c r="E102" s="98"/>
      <c r="F102" s="98"/>
      <c r="G102" s="98"/>
    </row>
    <row r="103" spans="3:7" ht="12.75" customHeight="1">
      <c r="C103" s="98"/>
      <c r="D103" s="98"/>
      <c r="E103" s="98"/>
      <c r="F103" s="98"/>
      <c r="G103" s="98"/>
    </row>
    <row r="104" spans="3:7" ht="12.75" customHeight="1">
      <c r="C104" s="98"/>
      <c r="D104" s="98"/>
      <c r="E104" s="98"/>
      <c r="F104" s="98"/>
      <c r="G104" s="98"/>
    </row>
    <row r="105" spans="3:7" ht="12.75" customHeight="1">
      <c r="C105" s="98"/>
      <c r="D105" s="98"/>
      <c r="E105" s="98"/>
      <c r="F105" s="98"/>
      <c r="G105" s="98"/>
    </row>
    <row r="106" spans="3:7" ht="12.75" customHeight="1">
      <c r="C106" s="98"/>
      <c r="D106" s="98"/>
      <c r="E106" s="98"/>
      <c r="F106" s="98"/>
      <c r="G106" s="98"/>
    </row>
    <row r="107" spans="3:7" ht="12.75" customHeight="1">
      <c r="C107" s="98"/>
      <c r="D107" s="98"/>
      <c r="E107" s="98"/>
      <c r="F107" s="98"/>
      <c r="G107" s="98"/>
    </row>
    <row r="108" spans="3:7" ht="12.75" customHeight="1">
      <c r="C108" s="98"/>
      <c r="D108" s="98"/>
      <c r="E108" s="98"/>
      <c r="F108" s="98"/>
      <c r="G108" s="98"/>
    </row>
    <row r="109" spans="3:7" ht="12.75" customHeight="1">
      <c r="C109" s="98"/>
      <c r="D109" s="98"/>
      <c r="E109" s="98"/>
      <c r="F109" s="98"/>
      <c r="G109" s="98"/>
    </row>
    <row r="110" spans="3:7" ht="12.75" customHeight="1">
      <c r="C110" s="98"/>
      <c r="D110" s="98"/>
      <c r="E110" s="98"/>
      <c r="F110" s="98"/>
      <c r="G110" s="98"/>
    </row>
    <row r="111" spans="3:7" ht="12.75" customHeight="1">
      <c r="C111" s="98"/>
      <c r="D111" s="98"/>
      <c r="E111" s="98"/>
      <c r="F111" s="98"/>
      <c r="G111" s="98"/>
    </row>
    <row r="112" spans="3:7" ht="12.75" customHeight="1">
      <c r="C112" s="98"/>
      <c r="D112" s="98"/>
      <c r="E112" s="98"/>
      <c r="F112" s="98"/>
      <c r="G112" s="98"/>
    </row>
    <row r="113" spans="3:7" ht="12.75" customHeight="1">
      <c r="C113" s="98"/>
      <c r="D113" s="98"/>
      <c r="E113" s="98"/>
      <c r="F113" s="98"/>
      <c r="G113" s="98"/>
    </row>
    <row r="114" spans="3:7" ht="12.75" customHeight="1">
      <c r="C114" s="98"/>
      <c r="D114" s="98"/>
      <c r="E114" s="98"/>
      <c r="F114" s="98"/>
      <c r="G114" s="98"/>
    </row>
    <row r="115" spans="3:7" ht="12.75" customHeight="1">
      <c r="C115" s="98"/>
      <c r="D115" s="98"/>
      <c r="E115" s="98"/>
      <c r="F115" s="98"/>
      <c r="G115" s="98"/>
    </row>
    <row r="116" spans="3:7" ht="12.75" customHeight="1">
      <c r="C116" s="98"/>
      <c r="D116" s="98"/>
      <c r="E116" s="98"/>
      <c r="F116" s="98"/>
      <c r="G116" s="98"/>
    </row>
    <row r="117" spans="3:7" ht="12.75" customHeight="1">
      <c r="C117" s="98"/>
      <c r="D117" s="98"/>
      <c r="E117" s="98"/>
      <c r="F117" s="98"/>
      <c r="G117" s="98"/>
    </row>
    <row r="118" spans="3:7" ht="12.75" customHeight="1">
      <c r="C118" s="98"/>
      <c r="D118" s="98"/>
      <c r="E118" s="98"/>
      <c r="F118" s="98"/>
      <c r="G118" s="9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2016-06-01T02:53:24Z</cp:lastPrinted>
  <dcterms:created xsi:type="dcterms:W3CDTF">2016-02-24T01:39:14Z</dcterms:created>
  <dcterms:modified xsi:type="dcterms:W3CDTF">2016-06-01T23:52:19Z</dcterms:modified>
</cp:coreProperties>
</file>