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20\200_統計係\9999_年度未分類\★人口集計\人口ＤＡＴＡ\30年度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N56" i="3"/>
  <c r="H58" i="3"/>
  <c r="B58" i="3"/>
  <c r="N53" i="3"/>
  <c r="N50" i="3"/>
  <c r="N49" i="3"/>
  <c r="H51" i="3"/>
  <c r="B51" i="3"/>
  <c r="N46" i="3"/>
  <c r="N43" i="3"/>
  <c r="N42" i="3"/>
  <c r="H44" i="3"/>
  <c r="B44" i="3"/>
  <c r="N39" i="3"/>
  <c r="N36" i="3"/>
  <c r="H37" i="3"/>
  <c r="B37" i="3"/>
  <c r="H30" i="3"/>
  <c r="B30" i="3"/>
  <c r="H23" i="3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H9" i="3"/>
  <c r="I9" i="3"/>
  <c r="B16" i="3"/>
  <c r="C23" i="3"/>
  <c r="L23" i="3"/>
  <c r="C30" i="3"/>
  <c r="C37" i="3"/>
  <c r="L37" i="3"/>
  <c r="C44" i="3"/>
  <c r="L44" i="3"/>
  <c r="C51" i="3"/>
  <c r="L51" i="3"/>
  <c r="C58" i="3"/>
  <c r="L58" i="3"/>
  <c r="G16" i="3"/>
  <c r="M16" i="3"/>
  <c r="G23" i="3"/>
  <c r="M23" i="3"/>
  <c r="G30" i="3"/>
  <c r="G37" i="3"/>
  <c r="M37" i="3"/>
  <c r="G44" i="3"/>
  <c r="M44" i="3"/>
  <c r="N40" i="3"/>
  <c r="N44" i="3" s="1"/>
  <c r="N41" i="3"/>
  <c r="G51" i="3"/>
  <c r="M51" i="3"/>
  <c r="N47" i="3"/>
  <c r="N48" i="3"/>
  <c r="G58" i="3"/>
  <c r="M58" i="3"/>
  <c r="N54" i="3"/>
  <c r="N58" i="3" s="1"/>
  <c r="N55" i="3"/>
  <c r="N37" i="3" l="1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<sst xmlns="http://schemas.openxmlformats.org/spreadsheetml/2006/main" count="367" uniqueCount="237">
  <si>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</si>
  <si>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</si>
  <si>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</si>
  <si>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</si>
  <si>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</si>
  <si>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</si>
  <si>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</si>
  <si>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</si>
  <si>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</si>
  <si>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</si>
  <si>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</si>
  <si>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</si>
  <si>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</si>
  <si>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</si>
  <si>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</si>
  <si>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</si>
  <si>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</si>
  <si>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</si>
  <si>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</si>
  <si>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</si>
  <si>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</si>
  <si>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</si>
  <si>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</si>
  <si>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</si>
  <si>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</si>
  <si>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</si>
  <si>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</si>
  <si>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</si>
  <si>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</si>
  <si>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</si>
  <si>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</si>
  <si>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</si>
  <si>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</si>
  <si>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</si>
  <si>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</si>
  <si>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</si>
  <si>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</si>
  <si>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</si>
  <si>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</si>
  <si>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</si>
  <si>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</si>
  <si>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</si>
  <si>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</si>
  <si>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</si>
  <si>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</si>
  <si>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</si>
  <si>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</si>
  <si>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</si>
  <si>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</si>
  <si>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</si>
  <si>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</si>
  <si>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</si>
  <si>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</si>
  <si>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</si>
  <si>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</si>
  <si>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</si>
  <si>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</si>
  <si>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</si>
  <si>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</si>
  <si>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</si>
  <si>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</si>
  <si>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</si>
  <si>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</si>
  <si>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</si>
  <si>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</si>
  <si>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</si>
  <si>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</si>
  <si>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</si>
  <si>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</si>
  <si>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</si>
  <si>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</si>
  <si>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</si>
  <si>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</si>
  <si>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</si>
  <si>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</si>
  <si>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</si>
  <si>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</si>
  <si>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</si>
  <si>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</si>
  <si>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</si>
  <si>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</si>
  <si>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</si>
  <si>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</si>
  <si>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</si>
  <si>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</si>
  <si>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</si>
  <si>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</si>
  <si>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</si>
  <si>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</si>
  <si>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</si>
  <si>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</si>
  <si>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</si>
  <si>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</si>
  <si>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</si>
  <si>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</si>
  <si>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</si>
  <si>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</si>
  <si>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</si>
  <si>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</si>
  <si>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</si>
  <si>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</si>
  <si>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</si>
  <si>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</si>
  <si>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</si>
  <si>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</si>
  <si>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</si>
  <si>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</si>
  <si>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</si>
  <si>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</si>
  <si>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</si>
  <si>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</si>
  <si>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</si>
  <si>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</si>
  <si>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</si>
  <si>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</si>
  <si>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</si>
  <si>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</si>
  <si>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</si>
  <si>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</si>
  <si>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</si>
  <si>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</si>
  <si>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</si>
  <si>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</si>
  <si>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</si>
  <si>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</si>
  <si>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</si>
  <si>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</si>
  <si>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</si>
  <si>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</si>
  <si>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</si>
  <si>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</si>
  <si>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</si>
  <si>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</si>
  <si>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</si>
  <si>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</si>
  <si>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</si>
  <si>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</si>
  <si>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</si>
  <si>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</si>
  <si>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</si>
  <si>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</si>
  <si>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</si>
  <si>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</si>
  <si>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</si>
  <si>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</si>
  <si>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</si>
  <si>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</si>
  <si>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</si>
  <si>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</si>
  <si>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</si>
  <si>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</si>
  <si>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</si>
  <si>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</si>
  <si>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</si>
  <si>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</si>
  <si>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</si>
  <si>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</si>
  <si>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</si>
  <si>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</si>
  <si>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</si>
  <si>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</si>
  <si>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</si>
  <si>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</si>
  <si>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</si>
  <si>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</si>
  <si>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</si>
  <si>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</si>
  <si>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</si>
  <si>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</si>
  <si>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</si>
  <si>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</si>
  <si>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</si>
  <si>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</si>
  <si>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</si>
  <si>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</si>
  <si>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</si>
  <si>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</si>
  <si>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</si>
  <si>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</si>
  <si>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</si>
  <si>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</si>
  <si>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</si>
  <si>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</si>
  <si>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</si>
  <si>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</si>
  <si>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</si>
  <si>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</si>
  <si>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</si>
  <si>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</si>
  <si>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</si>
  <si>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</si>
  <si>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</si>
  <si>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</si>
  <si>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</si>
  <si>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</si>
  <si>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</si>
  <si>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</si>
  <si>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</si>
  <si>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</si>
  <si>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</si>
  <si>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</si>
  <si>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</si>
  <si>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</si>
  <si>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</si>
  <si>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</si>
  <si>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</si>
  <si>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</si>
  <si>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</si>
  <si>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</si>
  <si>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</si>
  <si>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</si>
  <si>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</si>
  <si>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</si>
  <si>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</si>
  <si>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</si>
  <si>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</si>
  <si>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</si>
  <si>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</si>
  <si>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</si>
  <si>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</si>
  <si>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</si>
  <si>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</si>
  <si>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</si>
  <si>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</si>
  <si>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</si>
  <si>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</si>
  <si>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</si>
  <si>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</si>
  <si>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</si>
  <si>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</si>
  <si>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</si>
  <si>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</si>
  <si>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</si>
  <si>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</si>
  <si>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</si>
  <si>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（平成30年3月31日現在）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</si>
  <si>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（平成30年3月31日現在）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</si>
</sst>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C40" zoomScaleNormal="100" zoomScaleSheetLayoutView="100" workbookViewId="0">
      <selection activeCell="R49" sqref="R49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236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1312</v>
      </c>
      <c r="E5" s="11">
        <v>1341</v>
      </c>
      <c r="F5" s="11">
        <v>2653</v>
      </c>
      <c r="G5" s="11">
        <v>961</v>
      </c>
      <c r="I5" s="10">
        <v>2099</v>
      </c>
      <c r="J5" s="10">
        <v>3000</v>
      </c>
      <c r="K5" s="10" t="s">
        <v>47</v>
      </c>
      <c r="L5" s="11">
        <v>108</v>
      </c>
      <c r="M5" s="11">
        <v>112</v>
      </c>
      <c r="N5" s="11">
        <v>220</v>
      </c>
      <c r="O5" s="11">
        <v>87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539</v>
      </c>
      <c r="E6" s="11">
        <v>544</v>
      </c>
      <c r="F6" s="11">
        <v>1083</v>
      </c>
      <c r="G6" s="11">
        <v>511</v>
      </c>
      <c r="I6" s="10">
        <v>2199</v>
      </c>
      <c r="J6" s="10">
        <v>27000</v>
      </c>
      <c r="K6" s="10" t="s">
        <v>48</v>
      </c>
      <c r="L6" s="11">
        <v>680</v>
      </c>
      <c r="M6" s="11">
        <v>662</v>
      </c>
      <c r="N6" s="11">
        <v>1342</v>
      </c>
      <c r="O6" s="11">
        <v>524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1312</v>
      </c>
      <c r="E7" s="11">
        <v>1329</v>
      </c>
      <c r="F7" s="11">
        <v>2641</v>
      </c>
      <c r="G7" s="11">
        <v>1011</v>
      </c>
      <c r="I7" s="10">
        <v>2299</v>
      </c>
      <c r="J7" s="10">
        <v>34000</v>
      </c>
      <c r="K7" s="10" t="s">
        <v>49</v>
      </c>
      <c r="L7" s="11">
        <v>405</v>
      </c>
      <c r="M7" s="11">
        <v>415</v>
      </c>
      <c r="N7" s="11">
        <v>820</v>
      </c>
      <c r="O7" s="11">
        <v>298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434</v>
      </c>
      <c r="E8" s="11">
        <v>454</v>
      </c>
      <c r="F8" s="11">
        <v>888</v>
      </c>
      <c r="G8" s="11">
        <v>378</v>
      </c>
      <c r="I8" s="10">
        <v>2399</v>
      </c>
      <c r="J8" s="10">
        <v>8000</v>
      </c>
      <c r="K8" s="10" t="s">
        <v>50</v>
      </c>
      <c r="L8" s="11">
        <v>1409</v>
      </c>
      <c r="M8" s="11">
        <v>1500</v>
      </c>
      <c r="N8" s="11">
        <v>2909</v>
      </c>
      <c r="O8" s="11">
        <v>1122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1518</v>
      </c>
      <c r="E9" s="11">
        <v>1565</v>
      </c>
      <c r="F9" s="11">
        <v>3083</v>
      </c>
      <c r="G9" s="11">
        <v>1241</v>
      </c>
      <c r="I9" s="10">
        <v>2411</v>
      </c>
      <c r="J9" s="10">
        <v>36001</v>
      </c>
      <c r="K9" s="10" t="s">
        <v>51</v>
      </c>
      <c r="L9" s="11">
        <v>241</v>
      </c>
      <c r="M9" s="11">
        <v>255</v>
      </c>
      <c r="N9" s="11">
        <v>496</v>
      </c>
      <c r="O9" s="11">
        <v>177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185</v>
      </c>
      <c r="E10" s="11">
        <v>212</v>
      </c>
      <c r="F10" s="11">
        <v>397</v>
      </c>
      <c r="G10" s="11">
        <v>175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208</v>
      </c>
      <c r="N10" s="11">
        <v>391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190</v>
      </c>
      <c r="E11" s="11">
        <v>207</v>
      </c>
      <c r="F11" s="11">
        <v>397</v>
      </c>
      <c r="G11" s="11">
        <v>188</v>
      </c>
      <c r="I11" s="10">
        <v>2413</v>
      </c>
      <c r="J11" s="10">
        <v>36003</v>
      </c>
      <c r="K11" s="10" t="s">
        <v>53</v>
      </c>
      <c r="L11" s="11">
        <v>182</v>
      </c>
      <c r="M11" s="11">
        <v>185</v>
      </c>
      <c r="N11" s="11">
        <v>367</v>
      </c>
      <c r="O11" s="11">
        <v>145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166</v>
      </c>
      <c r="E12" s="11">
        <v>178</v>
      </c>
      <c r="F12" s="11">
        <v>344</v>
      </c>
      <c r="G12" s="11">
        <v>140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131</v>
      </c>
      <c r="N12" s="11">
        <v>255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146</v>
      </c>
      <c r="E13" s="11">
        <v>147</v>
      </c>
      <c r="F13" s="11">
        <v>293</v>
      </c>
      <c r="G13" s="11">
        <v>124</v>
      </c>
      <c r="I13" s="10">
        <v>2415</v>
      </c>
      <c r="J13" s="10">
        <v>36005</v>
      </c>
      <c r="K13" s="10" t="s">
        <v>55</v>
      </c>
      <c r="L13" s="11">
        <v>168</v>
      </c>
      <c r="M13" s="11">
        <v>179</v>
      </c>
      <c r="N13" s="11">
        <v>347</v>
      </c>
      <c r="O13" s="11">
        <v>138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449</v>
      </c>
      <c r="E14" s="11">
        <v>480</v>
      </c>
      <c r="F14" s="11">
        <v>929</v>
      </c>
      <c r="G14" s="11">
        <v>360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114</v>
      </c>
      <c r="E15" s="11">
        <v>125</v>
      </c>
      <c r="F15" s="11">
        <v>239</v>
      </c>
      <c r="G15" s="11">
        <v>93</v>
      </c>
      <c r="I15" s="10">
        <v>2417</v>
      </c>
      <c r="J15" s="10">
        <v>36007</v>
      </c>
      <c r="K15" s="10" t="s">
        <v>57</v>
      </c>
      <c r="L15" s="11">
        <v>87</v>
      </c>
      <c r="M15" s="11">
        <v>95</v>
      </c>
      <c r="N15" s="11">
        <v>182</v>
      </c>
      <c r="O15" s="11">
        <v>99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225</v>
      </c>
      <c r="E16" s="11">
        <v>187</v>
      </c>
      <c r="F16" s="11">
        <v>412</v>
      </c>
      <c r="G16" s="11">
        <v>192</v>
      </c>
      <c r="I16" s="10">
        <v>2418</v>
      </c>
      <c r="J16" s="10">
        <v>36008</v>
      </c>
      <c r="K16" s="10" t="s">
        <v>58</v>
      </c>
      <c r="L16" s="11">
        <v>35</v>
      </c>
      <c r="M16" s="11">
        <v>14</v>
      </c>
      <c r="N16" s="11">
        <v>49</v>
      </c>
      <c r="O16" s="11">
        <v>28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70</v>
      </c>
      <c r="E17" s="11">
        <v>68</v>
      </c>
      <c r="F17" s="11">
        <v>138</v>
      </c>
      <c r="G17" s="11">
        <v>59</v>
      </c>
      <c r="I17" s="10">
        <v>2511</v>
      </c>
      <c r="J17" s="10">
        <v>37001</v>
      </c>
      <c r="K17" s="10" t="s">
        <v>59</v>
      </c>
      <c r="L17" s="11">
        <v>156</v>
      </c>
      <c r="M17" s="11">
        <v>149</v>
      </c>
      <c r="N17" s="11">
        <v>305</v>
      </c>
      <c r="O17" s="11">
        <v>123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309</v>
      </c>
      <c r="E18" s="11">
        <v>298</v>
      </c>
      <c r="F18" s="11">
        <v>607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13</v>
      </c>
      <c r="M18" s="11">
        <v>15</v>
      </c>
      <c r="N18" s="11">
        <v>28</v>
      </c>
      <c r="O18" s="11">
        <v>24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676</v>
      </c>
      <c r="E19" s="11">
        <v>638</v>
      </c>
      <c r="F19" s="11">
        <v>1314</v>
      </c>
      <c r="G19" s="11">
        <v>581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1901</v>
      </c>
      <c r="E20" s="11">
        <v>1815</v>
      </c>
      <c r="F20" s="11">
        <v>3716</v>
      </c>
      <c r="G20" s="11">
        <v>1588</v>
      </c>
      <c r="I20" s="10">
        <v>2514</v>
      </c>
      <c r="J20" s="10">
        <v>37004</v>
      </c>
      <c r="K20" s="10" t="s">
        <v>62</v>
      </c>
      <c r="L20" s="11">
        <v>228</v>
      </c>
      <c r="M20" s="11">
        <v>211</v>
      </c>
      <c r="N20" s="11">
        <v>439</v>
      </c>
      <c r="O20" s="11">
        <v>221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146</v>
      </c>
      <c r="E21" s="11">
        <v>143</v>
      </c>
      <c r="F21" s="11">
        <v>289</v>
      </c>
      <c r="G21" s="11">
        <v>131</v>
      </c>
      <c r="I21" s="10">
        <v>2515</v>
      </c>
      <c r="J21" s="10">
        <v>37005</v>
      </c>
      <c r="K21" s="10" t="s">
        <v>63</v>
      </c>
      <c r="L21" s="11">
        <v>157</v>
      </c>
      <c r="M21" s="11">
        <v>169</v>
      </c>
      <c r="N21" s="11">
        <v>326</v>
      </c>
      <c r="O21" s="11">
        <v>132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168</v>
      </c>
      <c r="E22" s="11">
        <v>165</v>
      </c>
      <c r="F22" s="11">
        <v>333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144</v>
      </c>
      <c r="M22" s="11">
        <v>152</v>
      </c>
      <c r="N22" s="11">
        <v>296</v>
      </c>
      <c r="O22" s="11">
        <v>162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135</v>
      </c>
      <c r="E23" s="11">
        <v>114</v>
      </c>
      <c r="F23" s="11">
        <v>249</v>
      </c>
      <c r="G23" s="11">
        <v>96</v>
      </c>
      <c r="I23" s="10">
        <v>2517</v>
      </c>
      <c r="J23" s="10">
        <v>37007</v>
      </c>
      <c r="K23" s="10" t="s">
        <v>65</v>
      </c>
      <c r="L23" s="11">
        <v>41</v>
      </c>
      <c r="M23" s="11">
        <v>40</v>
      </c>
      <c r="N23" s="11">
        <v>81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170</v>
      </c>
      <c r="E24" s="11">
        <v>159</v>
      </c>
      <c r="F24" s="11">
        <v>329</v>
      </c>
      <c r="G24" s="11">
        <v>130</v>
      </c>
      <c r="I24" s="10">
        <v>2699</v>
      </c>
      <c r="J24" s="10">
        <v>23000</v>
      </c>
      <c r="K24" s="10" t="s">
        <v>66</v>
      </c>
      <c r="L24" s="11">
        <v>1005</v>
      </c>
      <c r="M24" s="11">
        <v>1042</v>
      </c>
      <c r="N24" s="11">
        <v>2047</v>
      </c>
      <c r="O24" s="11">
        <v>857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391</v>
      </c>
      <c r="E25" s="11">
        <v>365</v>
      </c>
      <c r="F25" s="11">
        <v>756</v>
      </c>
      <c r="G25" s="11">
        <v>324</v>
      </c>
      <c r="I25" s="10">
        <v>2799</v>
      </c>
      <c r="J25" s="10">
        <v>21000</v>
      </c>
      <c r="K25" s="10" t="s">
        <v>67</v>
      </c>
      <c r="L25" s="11">
        <v>517</v>
      </c>
      <c r="M25" s="11">
        <v>484</v>
      </c>
      <c r="N25" s="11">
        <v>1001</v>
      </c>
      <c r="O25" s="11">
        <v>433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231</v>
      </c>
      <c r="E26" s="11">
        <v>248</v>
      </c>
      <c r="F26" s="11">
        <v>479</v>
      </c>
      <c r="G26" s="11">
        <v>235</v>
      </c>
      <c r="I26" s="13">
        <v>2899</v>
      </c>
      <c r="J26" s="10">
        <v>20000</v>
      </c>
      <c r="K26" s="13" t="s">
        <v>68</v>
      </c>
      <c r="L26" s="11">
        <v>1446</v>
      </c>
      <c r="M26" s="11">
        <v>1378</v>
      </c>
      <c r="N26" s="11">
        <v>2824</v>
      </c>
      <c r="O26" s="11">
        <v>1170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191</v>
      </c>
      <c r="E27" s="11">
        <v>192</v>
      </c>
      <c r="F27" s="11">
        <v>383</v>
      </c>
      <c r="G27" s="11">
        <v>168</v>
      </c>
      <c r="I27" s="14" t="s">
        <v>10</v>
      </c>
      <c r="J27" s="15"/>
      <c r="K27" s="16" t="s">
        <v>11</v>
      </c>
      <c r="L27" s="17">
        <f>SUM(L5:L26)</f>
        <v>7330</v>
      </c>
      <c r="M27" s="17">
        <f>SUM(M5:M26)</f>
        <v>7396</v>
      </c>
      <c r="N27" s="17">
        <f>SUM(N5:N26)</f>
        <v>14726</v>
      </c>
      <c r="O27" s="17">
        <f>SUM(O5:O26)</f>
        <v>6096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88</v>
      </c>
      <c r="E28" s="11">
        <v>104</v>
      </c>
      <c r="F28" s="11">
        <v>192</v>
      </c>
      <c r="G28" s="11">
        <v>88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286</v>
      </c>
      <c r="E29" s="11">
        <v>282</v>
      </c>
      <c r="F29" s="11">
        <v>568</v>
      </c>
      <c r="G29" s="11">
        <v>231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318</v>
      </c>
      <c r="E30" s="11">
        <v>326</v>
      </c>
      <c r="F30" s="11">
        <v>644</v>
      </c>
      <c r="G30" s="11">
        <v>273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125</v>
      </c>
      <c r="E31" s="11">
        <v>134</v>
      </c>
      <c r="F31" s="11">
        <v>259</v>
      </c>
      <c r="G31" s="11">
        <v>120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768</v>
      </c>
      <c r="E32" s="11">
        <v>715</v>
      </c>
      <c r="F32" s="11">
        <v>1483</v>
      </c>
      <c r="G32" s="11">
        <v>655</v>
      </c>
      <c r="I32" s="22">
        <v>4099</v>
      </c>
      <c r="J32" s="10">
        <v>26000</v>
      </c>
      <c r="K32" s="22" t="s">
        <v>98</v>
      </c>
      <c r="L32" s="11">
        <v>374</v>
      </c>
      <c r="M32" s="11">
        <v>396</v>
      </c>
      <c r="N32" s="11">
        <v>770</v>
      </c>
      <c r="O32" s="11">
        <v>265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486</v>
      </c>
      <c r="E33" s="11">
        <v>494</v>
      </c>
      <c r="F33" s="11">
        <v>980</v>
      </c>
      <c r="G33" s="11">
        <v>336</v>
      </c>
      <c r="I33" s="23">
        <v>4199</v>
      </c>
      <c r="J33" s="10">
        <v>25000</v>
      </c>
      <c r="K33" s="23" t="s">
        <v>99</v>
      </c>
      <c r="L33" s="11">
        <v>812</v>
      </c>
      <c r="M33" s="11">
        <v>832</v>
      </c>
      <c r="N33" s="11">
        <v>1644</v>
      </c>
      <c r="O33" s="11">
        <v>602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13049</v>
      </c>
      <c r="E34" s="17">
        <f>SUM(E5:E33)</f>
        <v>13029</v>
      </c>
      <c r="F34" s="17">
        <f>SUM(F5:F33)</f>
        <v>26078</v>
      </c>
      <c r="G34" s="17">
        <f>SUM(G5:G33)</f>
        <v>10714</v>
      </c>
      <c r="I34" s="23">
        <v>4211</v>
      </c>
      <c r="J34" s="10">
        <v>39001</v>
      </c>
      <c r="K34" s="23" t="s">
        <v>100</v>
      </c>
      <c r="L34" s="11">
        <v>494</v>
      </c>
      <c r="M34" s="11">
        <v>540</v>
      </c>
      <c r="N34" s="11">
        <v>1034</v>
      </c>
      <c r="O34" s="11">
        <v>408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719</v>
      </c>
      <c r="M35" s="11">
        <v>785</v>
      </c>
      <c r="N35" s="11">
        <v>1504</v>
      </c>
      <c r="O35" s="11">
        <v>566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1408</v>
      </c>
      <c r="M36" s="11">
        <v>1459</v>
      </c>
      <c r="N36" s="11">
        <v>2867</v>
      </c>
      <c r="O36" s="11">
        <v>1024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259</v>
      </c>
      <c r="M37" s="11">
        <v>236</v>
      </c>
      <c r="N37" s="11">
        <v>495</v>
      </c>
      <c r="O37" s="11">
        <v>192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330</v>
      </c>
      <c r="M38" s="11">
        <v>330</v>
      </c>
      <c r="N38" s="11">
        <v>660</v>
      </c>
      <c r="O38" s="11">
        <v>264</v>
      </c>
    </row>
    <row r="39" spans="1:15">
      <c r="A39" s="10">
        <v>3099</v>
      </c>
      <c r="B39" s="10">
        <v>31000</v>
      </c>
      <c r="C39" s="29" t="s">
        <v>14</v>
      </c>
      <c r="D39" s="11">
        <v>1581</v>
      </c>
      <c r="E39" s="11">
        <v>1493</v>
      </c>
      <c r="F39" s="11">
        <v>3074</v>
      </c>
      <c r="G39" s="11">
        <v>1216</v>
      </c>
      <c r="I39" s="23">
        <v>4216</v>
      </c>
      <c r="J39" s="10">
        <v>39006</v>
      </c>
      <c r="K39" s="23" t="s">
        <v>105</v>
      </c>
      <c r="L39" s="11">
        <v>285</v>
      </c>
      <c r="M39" s="11">
        <v>290</v>
      </c>
      <c r="N39" s="11">
        <v>575</v>
      </c>
      <c r="O39" s="11">
        <v>238</v>
      </c>
    </row>
    <row r="40" spans="1:15">
      <c r="A40" s="10">
        <v>3199</v>
      </c>
      <c r="B40" s="10">
        <v>10000</v>
      </c>
      <c r="C40" s="10" t="s">
        <v>15</v>
      </c>
      <c r="D40" s="11">
        <v>877</v>
      </c>
      <c r="E40" s="11">
        <v>773</v>
      </c>
      <c r="F40" s="11">
        <v>1650</v>
      </c>
      <c r="G40" s="11">
        <v>700</v>
      </c>
      <c r="I40" s="23">
        <v>4217</v>
      </c>
      <c r="J40" s="10">
        <v>39007</v>
      </c>
      <c r="K40" s="23" t="s">
        <v>106</v>
      </c>
      <c r="L40" s="11">
        <v>272</v>
      </c>
      <c r="M40" s="11">
        <v>285</v>
      </c>
      <c r="N40" s="11">
        <v>557</v>
      </c>
      <c r="O40" s="11">
        <v>193</v>
      </c>
    </row>
    <row r="41" spans="1:15">
      <c r="A41" s="10">
        <v>3299</v>
      </c>
      <c r="B41" s="10">
        <v>1000</v>
      </c>
      <c r="C41" s="10" t="s">
        <v>16</v>
      </c>
      <c r="D41" s="11">
        <v>1005</v>
      </c>
      <c r="E41" s="11">
        <v>952</v>
      </c>
      <c r="F41" s="11">
        <v>1957</v>
      </c>
      <c r="G41" s="11">
        <v>679</v>
      </c>
      <c r="I41" s="23">
        <v>4218</v>
      </c>
      <c r="J41" s="10">
        <v>39008</v>
      </c>
      <c r="K41" s="23" t="s">
        <v>107</v>
      </c>
      <c r="L41" s="11">
        <v>302</v>
      </c>
      <c r="M41" s="11">
        <v>342</v>
      </c>
      <c r="N41" s="11">
        <v>644</v>
      </c>
      <c r="O41" s="11">
        <v>269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61</v>
      </c>
      <c r="F42" s="11">
        <v>122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289</v>
      </c>
      <c r="M42" s="11">
        <v>287</v>
      </c>
      <c r="N42" s="11">
        <v>576</v>
      </c>
      <c r="O42" s="11">
        <v>224</v>
      </c>
    </row>
    <row r="43" spans="1:15">
      <c r="A43" s="10">
        <v>3499</v>
      </c>
      <c r="B43" s="10">
        <v>28000</v>
      </c>
      <c r="C43" s="10" t="s">
        <v>18</v>
      </c>
      <c r="D43" s="11">
        <v>75</v>
      </c>
      <c r="E43" s="11">
        <v>74</v>
      </c>
      <c r="F43" s="11">
        <v>149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283</v>
      </c>
      <c r="M43" s="11">
        <v>278</v>
      </c>
      <c r="N43" s="11">
        <v>561</v>
      </c>
      <c r="O43" s="11">
        <v>217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41</v>
      </c>
      <c r="F44" s="11">
        <v>72</v>
      </c>
      <c r="G44" s="11">
        <v>26</v>
      </c>
      <c r="I44" s="23">
        <v>4399</v>
      </c>
      <c r="J44" s="10">
        <v>12000</v>
      </c>
      <c r="K44" s="23" t="s">
        <v>110</v>
      </c>
      <c r="L44" s="11">
        <v>706</v>
      </c>
      <c r="M44" s="11">
        <v>719</v>
      </c>
      <c r="N44" s="11">
        <v>1425</v>
      </c>
      <c r="O44" s="11">
        <v>493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3630</v>
      </c>
      <c r="E45" s="17">
        <f>SUM(E39:E44)</f>
        <v>3394</v>
      </c>
      <c r="F45" s="17">
        <f>SUM(F39:F44)</f>
        <v>7024</v>
      </c>
      <c r="G45" s="17">
        <f>SUM(G39:G44)</f>
        <v>2713</v>
      </c>
      <c r="I45" s="23">
        <v>4499</v>
      </c>
      <c r="J45" s="10">
        <v>9000</v>
      </c>
      <c r="K45" s="23" t="s">
        <v>111</v>
      </c>
      <c r="L45" s="11">
        <v>339</v>
      </c>
      <c r="M45" s="11">
        <v>346</v>
      </c>
      <c r="N45" s="11">
        <v>685</v>
      </c>
      <c r="O45" s="11">
        <v>248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491</v>
      </c>
      <c r="M46" s="11">
        <v>530</v>
      </c>
      <c r="N46" s="11">
        <v>1021</v>
      </c>
      <c r="O46" s="11">
        <v>390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507</v>
      </c>
      <c r="M47" s="11">
        <v>502</v>
      </c>
      <c r="N47" s="11">
        <v>1009</v>
      </c>
      <c r="O47" s="11">
        <v>432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487</v>
      </c>
      <c r="M48" s="11">
        <v>466</v>
      </c>
      <c r="N48" s="11">
        <v>953</v>
      </c>
      <c r="O48" s="11">
        <v>305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248</v>
      </c>
      <c r="M49" s="11">
        <v>252</v>
      </c>
      <c r="N49" s="11">
        <v>500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206</v>
      </c>
      <c r="M50" s="11">
        <v>232</v>
      </c>
      <c r="N50" s="11">
        <v>438</v>
      </c>
      <c r="O50" s="11">
        <v>176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160</v>
      </c>
      <c r="M51" s="11">
        <v>174</v>
      </c>
      <c r="N51" s="11">
        <v>334</v>
      </c>
      <c r="O51" s="11">
        <v>134</v>
      </c>
    </row>
    <row r="52" spans="1:15">
      <c r="A52" s="10" t="s">
        <v>10</v>
      </c>
      <c r="B52" s="10"/>
      <c r="C52" s="10" t="s">
        <v>124</v>
      </c>
      <c r="D52" s="11">
        <v>3536</v>
      </c>
      <c r="E52" s="11">
        <v>3281</v>
      </c>
      <c r="F52" s="11">
        <v>6817</v>
      </c>
      <c r="G52" s="11">
        <v>2629</v>
      </c>
      <c r="I52" s="23">
        <v>4613</v>
      </c>
      <c r="J52" s="10">
        <v>33003</v>
      </c>
      <c r="K52" s="23" t="s">
        <v>118</v>
      </c>
      <c r="L52" s="11">
        <v>56</v>
      </c>
      <c r="M52" s="11">
        <v>51</v>
      </c>
      <c r="N52" s="11">
        <v>107</v>
      </c>
      <c r="O52" s="11">
        <v>32</v>
      </c>
    </row>
    <row r="53" spans="1:15">
      <c r="A53" s="10" t="s">
        <v>10</v>
      </c>
      <c r="B53" s="10"/>
      <c r="C53" s="10" t="s">
        <v>125</v>
      </c>
      <c r="D53" s="11">
        <v>3874</v>
      </c>
      <c r="E53" s="11">
        <v>3775</v>
      </c>
      <c r="F53" s="11">
        <v>7649</v>
      </c>
      <c r="G53" s="11">
        <v>3323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68</v>
      </c>
      <c r="N53" s="11">
        <v>137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3552</v>
      </c>
      <c r="E54" s="11">
        <v>3734</v>
      </c>
      <c r="F54" s="11">
        <v>7286</v>
      </c>
      <c r="G54" s="11">
        <v>2858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146</v>
      </c>
      <c r="N54" s="11">
        <v>280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4729</v>
      </c>
      <c r="E55" s="11">
        <v>4744</v>
      </c>
      <c r="F55" s="11">
        <v>9473</v>
      </c>
      <c r="G55" s="11">
        <v>3922</v>
      </c>
      <c r="I55" s="23">
        <v>4616</v>
      </c>
      <c r="J55" s="10">
        <v>33006</v>
      </c>
      <c r="K55" s="23" t="s">
        <v>121</v>
      </c>
      <c r="L55" s="11">
        <v>190</v>
      </c>
      <c r="M55" s="11">
        <v>255</v>
      </c>
      <c r="N55" s="11">
        <v>445</v>
      </c>
      <c r="O55" s="11">
        <v>166</v>
      </c>
    </row>
    <row r="56" spans="1:15">
      <c r="A56" s="10" t="s">
        <v>10</v>
      </c>
      <c r="B56" s="10"/>
      <c r="C56" s="10" t="s">
        <v>128</v>
      </c>
      <c r="D56" s="11">
        <v>3606</v>
      </c>
      <c r="E56" s="11">
        <v>3741</v>
      </c>
      <c r="F56" s="11">
        <v>7347</v>
      </c>
      <c r="G56" s="11">
        <v>2865</v>
      </c>
      <c r="I56" s="23">
        <v>4799</v>
      </c>
      <c r="J56" s="10">
        <v>15000</v>
      </c>
      <c r="K56" s="23" t="s">
        <v>122</v>
      </c>
      <c r="L56" s="11">
        <v>529</v>
      </c>
      <c r="M56" s="11">
        <v>542</v>
      </c>
      <c r="N56" s="11">
        <v>1071</v>
      </c>
      <c r="O56" s="11">
        <v>411</v>
      </c>
    </row>
    <row r="57" spans="1:15" ht="14.25" thickBot="1">
      <c r="A57" s="10" t="s">
        <v>10</v>
      </c>
      <c r="B57" s="10"/>
      <c r="C57" s="10" t="s">
        <v>129</v>
      </c>
      <c r="D57" s="11">
        <v>4760</v>
      </c>
      <c r="E57" s="11">
        <v>4590</v>
      </c>
      <c r="F57" s="11">
        <v>9350</v>
      </c>
      <c r="G57" s="11">
        <v>3961</v>
      </c>
      <c r="I57" s="30">
        <v>4899</v>
      </c>
      <c r="J57" s="10">
        <v>19000</v>
      </c>
      <c r="K57" s="30" t="s">
        <v>123</v>
      </c>
      <c r="L57" s="11">
        <v>338</v>
      </c>
      <c r="M57" s="11">
        <v>359</v>
      </c>
      <c r="N57" s="11">
        <v>697</v>
      </c>
      <c r="O57" s="11">
        <v>268</v>
      </c>
    </row>
    <row r="58" spans="1:15" ht="15" thickTop="1" thickBot="1">
      <c r="A58" s="10" t="s">
        <v>10</v>
      </c>
      <c r="B58" s="10"/>
      <c r="C58" s="10" t="s">
        <v>130</v>
      </c>
      <c r="D58" s="11">
        <v>4476</v>
      </c>
      <c r="E58" s="11">
        <v>4590</v>
      </c>
      <c r="F58" s="11">
        <v>9066</v>
      </c>
      <c r="G58" s="11">
        <v>3404</v>
      </c>
      <c r="I58" s="31" t="s">
        <v>10</v>
      </c>
      <c r="J58" s="31"/>
      <c r="K58" s="31" t="s">
        <v>11</v>
      </c>
      <c r="L58" s="32">
        <f>SUM(L32:L57)</f>
        <v>10287</v>
      </c>
      <c r="M58" s="32">
        <f>SUM(M32:M57)</f>
        <v>10702</v>
      </c>
      <c r="N58" s="32">
        <f>SUM(N32:N57)</f>
        <v>20989</v>
      </c>
      <c r="O58" s="32">
        <f>SUM(O32:O57)</f>
        <v>7812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2898</v>
      </c>
      <c r="E59" s="11">
        <v>3051</v>
      </c>
      <c r="F59" s="11">
        <v>5949</v>
      </c>
      <c r="G59" s="11">
        <v>2192</v>
      </c>
      <c r="I59" s="22" t="s">
        <v>10</v>
      </c>
      <c r="J59" s="22"/>
      <c r="K59" s="22" t="s">
        <v>22</v>
      </c>
      <c r="L59" s="33">
        <f>D34+D45+L27+L58</f>
        <v>34296</v>
      </c>
      <c r="M59" s="33">
        <f>E34+E45+M27+M58</f>
        <v>34521</v>
      </c>
      <c r="N59" s="33">
        <f>F34+F45+N27+N58</f>
        <v>68817</v>
      </c>
      <c r="O59" s="33">
        <f>G34+G45+O27+O58</f>
        <v>27335</v>
      </c>
    </row>
    <row r="60" spans="1:15" ht="13.5" customHeight="1">
      <c r="A60" s="10" t="s">
        <v>10</v>
      </c>
      <c r="B60" s="10"/>
      <c r="C60" s="10" t="s">
        <v>132</v>
      </c>
      <c r="D60" s="11">
        <v>2865</v>
      </c>
      <c r="E60" s="11">
        <v>3015</v>
      </c>
      <c r="F60" s="11">
        <v>5880</v>
      </c>
      <c r="G60" s="11">
        <v>2181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opLeftCell="B1" workbookViewId="0">
      <selection activeCell="B1" sqref="B1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590</v>
      </c>
      <c r="D3" s="54">
        <v>538</v>
      </c>
      <c r="E3" s="54">
        <v>1128</v>
      </c>
      <c r="F3" s="55">
        <f>IF(ISERROR($E3/$O3),"",$E3/$O3)</f>
        <v>0.16546868123808126</v>
      </c>
      <c r="G3" s="53">
        <v>2324</v>
      </c>
      <c r="H3" s="54">
        <v>1965</v>
      </c>
      <c r="I3" s="54">
        <v>4289</v>
      </c>
      <c r="J3" s="55">
        <f>IF(ISERROR($I3/$O3),"",$I3/$O3)</f>
        <v>0.62916238814727887</v>
      </c>
      <c r="K3" s="53">
        <v>622</v>
      </c>
      <c r="L3" s="54">
        <v>778</v>
      </c>
      <c r="M3" s="54">
        <v>1400</v>
      </c>
      <c r="N3" s="55">
        <f>IF(ISERROR($M3/$O3),"",$M3/$O3)</f>
        <v>0.20536893061463987</v>
      </c>
      <c r="O3" s="56">
        <f>E3+I3+M3</f>
        <v>6817</v>
      </c>
    </row>
    <row r="4" spans="1:15">
      <c r="A4" s="57">
        <v>20</v>
      </c>
      <c r="B4" s="58" t="s">
        <v>32</v>
      </c>
      <c r="C4" s="59">
        <v>588</v>
      </c>
      <c r="D4" s="60">
        <v>585</v>
      </c>
      <c r="E4" s="60">
        <v>1173</v>
      </c>
      <c r="F4" s="55">
        <f t="shared" ref="F4:F12" si="0">IF(ISERROR($E4/$O4),"",$E4/$O4)</f>
        <v>0.15335337952673553</v>
      </c>
      <c r="G4" s="59">
        <v>2597</v>
      </c>
      <c r="H4" s="60">
        <v>2293</v>
      </c>
      <c r="I4" s="60">
        <v>4890</v>
      </c>
      <c r="J4" s="55">
        <f t="shared" ref="J4:J11" si="1">IF(ISERROR($I4/$O4),"",$I4/$O4)</f>
        <v>0.63929925480454963</v>
      </c>
      <c r="K4" s="59">
        <v>689</v>
      </c>
      <c r="L4" s="60">
        <v>897</v>
      </c>
      <c r="M4" s="60">
        <v>1586</v>
      </c>
      <c r="N4" s="55">
        <f t="shared" ref="N4:N12" si="2">IF(ISERROR($M4/$O4),"",$M4/$O4)</f>
        <v>0.20734736566871487</v>
      </c>
      <c r="O4" s="56">
        <f t="shared" ref="O4:O12" si="3">E4+I4+M4</f>
        <v>7649</v>
      </c>
    </row>
    <row r="5" spans="1:15">
      <c r="A5" s="57">
        <v>30</v>
      </c>
      <c r="B5" s="58" t="s">
        <v>33</v>
      </c>
      <c r="C5" s="59">
        <v>617</v>
      </c>
      <c r="D5" s="60">
        <v>599</v>
      </c>
      <c r="E5" s="60">
        <v>1216</v>
      </c>
      <c r="F5" s="55">
        <f t="shared" si="0"/>
        <v>0.16689541586604448</v>
      </c>
      <c r="G5" s="59">
        <v>2156</v>
      </c>
      <c r="H5" s="60">
        <v>2152</v>
      </c>
      <c r="I5" s="60">
        <v>4308</v>
      </c>
      <c r="J5" s="55">
        <f t="shared" si="1"/>
        <v>0.59127093055174307</v>
      </c>
      <c r="K5" s="59">
        <v>779</v>
      </c>
      <c r="L5" s="60">
        <v>983</v>
      </c>
      <c r="M5" s="60">
        <v>1762</v>
      </c>
      <c r="N5" s="55">
        <f t="shared" si="2"/>
        <v>0.24183365358221245</v>
      </c>
      <c r="O5" s="56">
        <f t="shared" si="3"/>
        <v>7286</v>
      </c>
    </row>
    <row r="6" spans="1:15">
      <c r="A6" s="57">
        <v>40</v>
      </c>
      <c r="B6" s="58" t="s">
        <v>34</v>
      </c>
      <c r="C6" s="59">
        <v>877</v>
      </c>
      <c r="D6" s="60">
        <v>843</v>
      </c>
      <c r="E6" s="60">
        <v>1720</v>
      </c>
      <c r="F6" s="55">
        <f t="shared" si="0"/>
        <v>0.18156866884830572</v>
      </c>
      <c r="G6" s="59">
        <v>3117</v>
      </c>
      <c r="H6" s="60">
        <v>3036</v>
      </c>
      <c r="I6" s="60">
        <v>6153</v>
      </c>
      <c r="J6" s="55">
        <f t="shared" si="1"/>
        <v>0.64953024385094482</v>
      </c>
      <c r="K6" s="59">
        <v>735</v>
      </c>
      <c r="L6" s="60">
        <v>865</v>
      </c>
      <c r="M6" s="60">
        <v>1600</v>
      </c>
      <c r="N6" s="55">
        <f t="shared" si="2"/>
        <v>0.16890108730074949</v>
      </c>
      <c r="O6" s="56">
        <f t="shared" si="3"/>
        <v>9473</v>
      </c>
    </row>
    <row r="7" spans="1:15">
      <c r="A7" s="57">
        <v>50</v>
      </c>
      <c r="B7" s="58" t="s">
        <v>35</v>
      </c>
      <c r="C7" s="59">
        <v>636</v>
      </c>
      <c r="D7" s="60">
        <v>603</v>
      </c>
      <c r="E7" s="60">
        <v>1239</v>
      </c>
      <c r="F7" s="55">
        <f t="shared" si="0"/>
        <v>0.16864026133115556</v>
      </c>
      <c r="G7" s="59">
        <v>2285</v>
      </c>
      <c r="H7" s="60">
        <v>2281</v>
      </c>
      <c r="I7" s="60">
        <v>4566</v>
      </c>
      <c r="J7" s="55">
        <f t="shared" si="1"/>
        <v>0.62147815434871378</v>
      </c>
      <c r="K7" s="59">
        <v>685</v>
      </c>
      <c r="L7" s="60">
        <v>857</v>
      </c>
      <c r="M7" s="60">
        <v>1542</v>
      </c>
      <c r="N7" s="55">
        <f t="shared" si="2"/>
        <v>0.20988158432013065</v>
      </c>
      <c r="O7" s="56">
        <f t="shared" si="3"/>
        <v>7347</v>
      </c>
    </row>
    <row r="8" spans="1:15">
      <c r="A8" s="57">
        <v>60</v>
      </c>
      <c r="B8" s="58" t="s">
        <v>36</v>
      </c>
      <c r="C8" s="59">
        <v>800</v>
      </c>
      <c r="D8" s="60">
        <v>711</v>
      </c>
      <c r="E8" s="60">
        <v>1511</v>
      </c>
      <c r="F8" s="55">
        <f t="shared" si="0"/>
        <v>0.1616042780748663</v>
      </c>
      <c r="G8" s="59">
        <v>3258</v>
      </c>
      <c r="H8" s="60">
        <v>3060</v>
      </c>
      <c r="I8" s="60">
        <v>6318</v>
      </c>
      <c r="J8" s="55">
        <f t="shared" si="1"/>
        <v>0.67572192513368989</v>
      </c>
      <c r="K8" s="59">
        <v>702</v>
      </c>
      <c r="L8" s="60">
        <v>819</v>
      </c>
      <c r="M8" s="60">
        <v>1521</v>
      </c>
      <c r="N8" s="55">
        <f t="shared" si="2"/>
        <v>0.16267379679144384</v>
      </c>
      <c r="O8" s="56">
        <f t="shared" si="3"/>
        <v>9350</v>
      </c>
    </row>
    <row r="9" spans="1:15">
      <c r="A9" s="57">
        <v>70</v>
      </c>
      <c r="B9" s="58" t="s">
        <v>37</v>
      </c>
      <c r="C9" s="59">
        <v>853</v>
      </c>
      <c r="D9" s="60">
        <v>821</v>
      </c>
      <c r="E9" s="60">
        <v>1674</v>
      </c>
      <c r="F9" s="55">
        <f t="shared" si="0"/>
        <v>0.18464592984778291</v>
      </c>
      <c r="G9" s="59">
        <v>2960</v>
      </c>
      <c r="H9" s="60">
        <v>2986</v>
      </c>
      <c r="I9" s="60">
        <v>5946</v>
      </c>
      <c r="J9" s="55">
        <f t="shared" si="1"/>
        <v>0.6558570483123759</v>
      </c>
      <c r="K9" s="59">
        <v>663</v>
      </c>
      <c r="L9" s="60">
        <v>783</v>
      </c>
      <c r="M9" s="60">
        <v>1446</v>
      </c>
      <c r="N9" s="55">
        <f t="shared" si="2"/>
        <v>0.15949702183984116</v>
      </c>
      <c r="O9" s="56">
        <f t="shared" si="3"/>
        <v>9066</v>
      </c>
    </row>
    <row r="10" spans="1:15">
      <c r="A10" s="57">
        <v>75</v>
      </c>
      <c r="B10" s="58" t="s">
        <v>38</v>
      </c>
      <c r="C10" s="59">
        <v>583</v>
      </c>
      <c r="D10" s="60">
        <v>595</v>
      </c>
      <c r="E10" s="60">
        <v>1178</v>
      </c>
      <c r="F10" s="55">
        <f t="shared" si="0"/>
        <v>0.1980164733568667</v>
      </c>
      <c r="G10" s="59">
        <v>2025</v>
      </c>
      <c r="H10" s="60">
        <v>2111</v>
      </c>
      <c r="I10" s="60">
        <v>4136</v>
      </c>
      <c r="J10" s="55">
        <f t="shared" si="1"/>
        <v>0.69524289796604466</v>
      </c>
      <c r="K10" s="59">
        <v>290</v>
      </c>
      <c r="L10" s="60">
        <v>345</v>
      </c>
      <c r="M10" s="60">
        <v>635</v>
      </c>
      <c r="N10" s="55">
        <f t="shared" si="2"/>
        <v>0.10674062867708858</v>
      </c>
      <c r="O10" s="56">
        <f t="shared" si="3"/>
        <v>5949</v>
      </c>
    </row>
    <row r="11" spans="1:15">
      <c r="A11" s="57">
        <v>80</v>
      </c>
      <c r="B11" s="58" t="s">
        <v>39</v>
      </c>
      <c r="C11" s="59">
        <v>550</v>
      </c>
      <c r="D11" s="60">
        <v>539</v>
      </c>
      <c r="E11" s="60">
        <v>1089</v>
      </c>
      <c r="F11" s="55">
        <f t="shared" si="0"/>
        <v>0.18520408163265306</v>
      </c>
      <c r="G11" s="59">
        <v>1700</v>
      </c>
      <c r="H11" s="60">
        <v>1785</v>
      </c>
      <c r="I11" s="60">
        <v>3485</v>
      </c>
      <c r="J11" s="55">
        <f t="shared" si="1"/>
        <v>0.59268707482993199</v>
      </c>
      <c r="K11" s="59">
        <v>615</v>
      </c>
      <c r="L11" s="60">
        <v>691</v>
      </c>
      <c r="M11" s="60">
        <v>1306</v>
      </c>
      <c r="N11" s="55">
        <f t="shared" si="2"/>
        <v>0.22210884353741497</v>
      </c>
      <c r="O11" s="56">
        <f t="shared" si="3"/>
        <v>5880</v>
      </c>
    </row>
    <row r="12" spans="1:15" ht="14.25" thickBot="1">
      <c r="A12" s="61" t="s">
        <v>10</v>
      </c>
      <c r="B12" s="62" t="s">
        <v>40</v>
      </c>
      <c r="C12" s="63">
        <f>SUM(C3:C11)</f>
        <v>6094</v>
      </c>
      <c r="D12" s="64">
        <f>SUM(D3:D11)</f>
        <v>5834</v>
      </c>
      <c r="E12" s="64">
        <f>SUM(E3:E11)</f>
        <v>11928</v>
      </c>
      <c r="F12" s="129">
        <f t="shared" si="0"/>
        <v>0.17332926457125419</v>
      </c>
      <c r="G12" s="63">
        <f>SUM(G3:G11)</f>
        <v>22422</v>
      </c>
      <c r="H12" s="64">
        <f>SUM(H3:H11)</f>
        <v>21669</v>
      </c>
      <c r="I12" s="64">
        <f>SUM(I3:I11)</f>
        <v>44091</v>
      </c>
      <c r="J12" s="131">
        <f>IF(ISERROR($I12/$O12),"",$I12/$O12)</f>
        <v>0.640699245825886</v>
      </c>
      <c r="K12" s="130">
        <f>SUM(K3:K11)</f>
        <v>5780</v>
      </c>
      <c r="L12" s="64">
        <f>SUM(L3:L11)</f>
        <v>7018</v>
      </c>
      <c r="M12" s="64">
        <f>SUM(M3:M11)</f>
        <v>12798</v>
      </c>
      <c r="N12" s="129">
        <f t="shared" si="2"/>
        <v>0.18597148960285975</v>
      </c>
      <c r="O12" s="65">
        <f t="shared" si="3"/>
        <v>68817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sqref="A1:H2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235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422</v>
      </c>
      <c r="C4" s="70">
        <v>384</v>
      </c>
      <c r="D4" s="70">
        <v>806</v>
      </c>
      <c r="E4" s="71"/>
      <c r="F4" s="70">
        <v>40</v>
      </c>
      <c r="G4" s="70">
        <v>569</v>
      </c>
      <c r="H4" s="70">
        <v>573</v>
      </c>
      <c r="I4" s="70">
        <v>1142</v>
      </c>
      <c r="J4" s="71"/>
      <c r="K4" s="70">
        <v>80</v>
      </c>
      <c r="L4" s="70">
        <v>209</v>
      </c>
      <c r="M4" s="70">
        <v>226</v>
      </c>
      <c r="N4" s="70">
        <v>435</v>
      </c>
    </row>
    <row r="5" spans="1:16">
      <c r="A5" s="70">
        <v>1</v>
      </c>
      <c r="B5" s="70">
        <v>413</v>
      </c>
      <c r="C5" s="70">
        <v>423</v>
      </c>
      <c r="D5" s="70">
        <v>836</v>
      </c>
      <c r="E5" s="71"/>
      <c r="F5" s="70">
        <v>41</v>
      </c>
      <c r="G5" s="70">
        <v>591</v>
      </c>
      <c r="H5" s="70">
        <v>594</v>
      </c>
      <c r="I5" s="70">
        <v>1185</v>
      </c>
      <c r="J5" s="71"/>
      <c r="K5" s="70">
        <v>81</v>
      </c>
      <c r="L5" s="70">
        <v>176</v>
      </c>
      <c r="M5" s="70">
        <v>199</v>
      </c>
      <c r="N5" s="70">
        <v>375</v>
      </c>
    </row>
    <row r="6" spans="1:16">
      <c r="A6" s="70">
        <v>2</v>
      </c>
      <c r="B6" s="70">
        <v>413</v>
      </c>
      <c r="C6" s="70">
        <v>384</v>
      </c>
      <c r="D6" s="70">
        <v>797</v>
      </c>
      <c r="E6" s="71"/>
      <c r="F6" s="70">
        <v>42</v>
      </c>
      <c r="G6" s="70">
        <v>623</v>
      </c>
      <c r="H6" s="70">
        <v>658</v>
      </c>
      <c r="I6" s="70">
        <v>1281</v>
      </c>
      <c r="J6" s="71"/>
      <c r="K6" s="70">
        <v>82</v>
      </c>
      <c r="L6" s="70">
        <v>130</v>
      </c>
      <c r="M6" s="70">
        <v>178</v>
      </c>
      <c r="N6" s="70">
        <v>308</v>
      </c>
    </row>
    <row r="7" spans="1:16">
      <c r="A7" s="70">
        <v>3</v>
      </c>
      <c r="B7" s="70">
        <v>417</v>
      </c>
      <c r="C7" s="70">
        <v>379</v>
      </c>
      <c r="D7" s="70">
        <v>796</v>
      </c>
      <c r="E7" s="71"/>
      <c r="F7" s="70">
        <v>43</v>
      </c>
      <c r="G7" s="70">
        <v>627</v>
      </c>
      <c r="H7" s="70">
        <v>649</v>
      </c>
      <c r="I7" s="70">
        <v>1276</v>
      </c>
      <c r="J7" s="71"/>
      <c r="K7" s="70">
        <v>83</v>
      </c>
      <c r="L7" s="70">
        <v>118</v>
      </c>
      <c r="M7" s="70">
        <v>161</v>
      </c>
      <c r="N7" s="70">
        <v>279</v>
      </c>
    </row>
    <row r="8" spans="1:16" ht="14.25" thickBot="1">
      <c r="A8" s="72">
        <v>4</v>
      </c>
      <c r="B8" s="70">
        <v>388</v>
      </c>
      <c r="C8" s="70">
        <v>381</v>
      </c>
      <c r="D8" s="70">
        <v>769</v>
      </c>
      <c r="E8" s="71"/>
      <c r="F8" s="70">
        <v>44</v>
      </c>
      <c r="G8" s="70">
        <v>686</v>
      </c>
      <c r="H8" s="70">
        <v>714</v>
      </c>
      <c r="I8" s="70">
        <v>1400</v>
      </c>
      <c r="J8" s="71"/>
      <c r="K8" s="70">
        <v>84</v>
      </c>
      <c r="L8" s="70">
        <v>93</v>
      </c>
      <c r="M8" s="70">
        <v>151</v>
      </c>
      <c r="N8" s="70">
        <v>244</v>
      </c>
    </row>
    <row r="9" spans="1:16" ht="15" thickTop="1" thickBot="1">
      <c r="A9" s="73" t="s">
        <v>44</v>
      </c>
      <c r="B9" s="32">
        <f>SUM(B4:B8)</f>
        <v>2053</v>
      </c>
      <c r="C9" s="32">
        <f>SUM(C4:C8)</f>
        <v>1951</v>
      </c>
      <c r="D9" s="74">
        <f>SUM(D4:D8)</f>
        <v>4004</v>
      </c>
      <c r="E9" s="75"/>
      <c r="F9" s="73" t="s">
        <v>44</v>
      </c>
      <c r="G9" s="32">
        <f>SUM(G4:G8)</f>
        <v>3096</v>
      </c>
      <c r="H9" s="32">
        <f>SUM(H4:H8)</f>
        <v>3188</v>
      </c>
      <c r="I9" s="74">
        <f>SUM(I4:I8)</f>
        <v>6284</v>
      </c>
      <c r="J9" s="75"/>
      <c r="K9" s="73" t="s">
        <v>44</v>
      </c>
      <c r="L9" s="32">
        <f>SUM(L4:L8)</f>
        <v>726</v>
      </c>
      <c r="M9" s="32">
        <f>SUM(M4:M8)</f>
        <v>915</v>
      </c>
      <c r="N9" s="74">
        <f>SUM(N4:N8)</f>
        <v>1641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359</v>
      </c>
      <c r="C11" s="70">
        <v>353</v>
      </c>
      <c r="D11" s="70">
        <v>712</v>
      </c>
      <c r="E11" s="75"/>
      <c r="F11" s="70">
        <v>45</v>
      </c>
      <c r="G11" s="70">
        <v>712</v>
      </c>
      <c r="H11" s="70">
        <v>655</v>
      </c>
      <c r="I11" s="70">
        <v>1367</v>
      </c>
      <c r="J11" s="78"/>
      <c r="K11" s="70">
        <v>85</v>
      </c>
      <c r="L11" s="70">
        <v>102</v>
      </c>
      <c r="M11" s="70">
        <v>156</v>
      </c>
      <c r="N11" s="70">
        <v>258</v>
      </c>
    </row>
    <row r="12" spans="1:16">
      <c r="A12" s="70">
        <v>6</v>
      </c>
      <c r="B12" s="70">
        <v>381</v>
      </c>
      <c r="C12" s="70">
        <v>404</v>
      </c>
      <c r="D12" s="70">
        <v>785</v>
      </c>
      <c r="E12" s="75"/>
      <c r="F12" s="70">
        <v>46</v>
      </c>
      <c r="G12" s="70">
        <v>641</v>
      </c>
      <c r="H12" s="70">
        <v>635</v>
      </c>
      <c r="I12" s="70">
        <v>1276</v>
      </c>
      <c r="J12" s="78"/>
      <c r="K12" s="70">
        <v>86</v>
      </c>
      <c r="L12" s="70">
        <v>86</v>
      </c>
      <c r="M12" s="70">
        <v>130</v>
      </c>
      <c r="N12" s="70">
        <v>216</v>
      </c>
    </row>
    <row r="13" spans="1:16">
      <c r="A13" s="70">
        <v>7</v>
      </c>
      <c r="B13" s="70">
        <v>383</v>
      </c>
      <c r="C13" s="70">
        <v>367</v>
      </c>
      <c r="D13" s="70">
        <v>750</v>
      </c>
      <c r="E13" s="75"/>
      <c r="F13" s="70">
        <v>47</v>
      </c>
      <c r="G13" s="70">
        <v>576</v>
      </c>
      <c r="H13" s="70">
        <v>631</v>
      </c>
      <c r="I13" s="70">
        <v>1207</v>
      </c>
      <c r="J13" s="78"/>
      <c r="K13" s="70">
        <v>87</v>
      </c>
      <c r="L13" s="70">
        <v>53</v>
      </c>
      <c r="M13" s="70">
        <v>110</v>
      </c>
      <c r="N13" s="70">
        <v>163</v>
      </c>
    </row>
    <row r="14" spans="1:16">
      <c r="A14" s="70">
        <v>8</v>
      </c>
      <c r="B14" s="70">
        <v>391</v>
      </c>
      <c r="C14" s="70">
        <v>367</v>
      </c>
      <c r="D14" s="70">
        <v>758</v>
      </c>
      <c r="E14" s="75"/>
      <c r="F14" s="70">
        <v>48</v>
      </c>
      <c r="G14" s="70">
        <v>575</v>
      </c>
      <c r="H14" s="70">
        <v>518</v>
      </c>
      <c r="I14" s="70">
        <v>1093</v>
      </c>
      <c r="J14" s="78"/>
      <c r="K14" s="70">
        <v>88</v>
      </c>
      <c r="L14" s="70">
        <v>72</v>
      </c>
      <c r="M14" s="70">
        <v>131</v>
      </c>
      <c r="N14" s="70">
        <v>203</v>
      </c>
    </row>
    <row r="15" spans="1:16" ht="14.25" thickBot="1">
      <c r="A15" s="72">
        <v>9</v>
      </c>
      <c r="B15" s="70">
        <v>399</v>
      </c>
      <c r="C15" s="70">
        <v>399</v>
      </c>
      <c r="D15" s="70">
        <v>798</v>
      </c>
      <c r="E15" s="75"/>
      <c r="F15" s="70">
        <v>49</v>
      </c>
      <c r="G15" s="70">
        <v>566</v>
      </c>
      <c r="H15" s="70">
        <v>501</v>
      </c>
      <c r="I15" s="70">
        <v>1067</v>
      </c>
      <c r="J15" s="78"/>
      <c r="K15" s="72">
        <v>89</v>
      </c>
      <c r="L15" s="139">
        <v>47</v>
      </c>
      <c r="M15" s="139">
        <v>91</v>
      </c>
      <c r="N15" s="139">
        <v>138</v>
      </c>
    </row>
    <row r="16" spans="1:16" ht="15" thickTop="1" thickBot="1">
      <c r="A16" s="73" t="s">
        <v>44</v>
      </c>
      <c r="B16" s="32">
        <f>SUM(B11:B15)</f>
        <v>1913</v>
      </c>
      <c r="C16" s="32">
        <f>SUM(C11:C15)</f>
        <v>1890</v>
      </c>
      <c r="D16" s="74">
        <f>SUM(D11:D15)</f>
        <v>3803</v>
      </c>
      <c r="E16" s="75"/>
      <c r="F16" s="73" t="s">
        <v>44</v>
      </c>
      <c r="G16" s="32">
        <f>SUM(G11:G15)</f>
        <v>3070</v>
      </c>
      <c r="H16" s="32">
        <f>SUM(H11:H15)</f>
        <v>2940</v>
      </c>
      <c r="I16" s="74">
        <f>SUM(I11:I15)</f>
        <v>6010</v>
      </c>
      <c r="J16" s="75"/>
      <c r="K16" s="79" t="s">
        <v>44</v>
      </c>
      <c r="L16" s="32">
        <f>SUM(L11:L15)</f>
        <v>360</v>
      </c>
      <c r="M16" s="32">
        <f>SUM(M11:M15)</f>
        <v>618</v>
      </c>
      <c r="N16" s="74">
        <f>SUM(N11:N15)</f>
        <v>978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423</v>
      </c>
      <c r="C18" s="70">
        <v>429</v>
      </c>
      <c r="D18" s="70">
        <v>852</v>
      </c>
      <c r="E18" s="78"/>
      <c r="F18" s="70">
        <v>50</v>
      </c>
      <c r="G18" s="70">
        <v>514</v>
      </c>
      <c r="H18" s="70">
        <v>519</v>
      </c>
      <c r="I18" s="70">
        <v>1033</v>
      </c>
      <c r="J18" s="75"/>
      <c r="K18" s="70">
        <v>90</v>
      </c>
      <c r="L18" s="70">
        <v>31</v>
      </c>
      <c r="M18" s="70">
        <v>93</v>
      </c>
      <c r="N18" s="70">
        <v>124</v>
      </c>
    </row>
    <row r="19" spans="1:14">
      <c r="A19" s="70">
        <v>11</v>
      </c>
      <c r="B19" s="70">
        <v>411</v>
      </c>
      <c r="C19" s="70">
        <v>423</v>
      </c>
      <c r="D19" s="70">
        <v>834</v>
      </c>
      <c r="E19" s="78"/>
      <c r="F19" s="70">
        <v>51</v>
      </c>
      <c r="G19" s="70">
        <v>430</v>
      </c>
      <c r="H19" s="70">
        <v>396</v>
      </c>
      <c r="I19" s="70">
        <v>826</v>
      </c>
      <c r="J19" s="75"/>
      <c r="K19" s="70">
        <v>91</v>
      </c>
      <c r="L19" s="70">
        <v>39</v>
      </c>
      <c r="M19" s="70">
        <v>77</v>
      </c>
      <c r="N19" s="70">
        <v>116</v>
      </c>
    </row>
    <row r="20" spans="1:14">
      <c r="A20" s="70">
        <v>12</v>
      </c>
      <c r="B20" s="70">
        <v>447</v>
      </c>
      <c r="C20" s="70">
        <v>331</v>
      </c>
      <c r="D20" s="70">
        <v>778</v>
      </c>
      <c r="E20" s="78"/>
      <c r="F20" s="70">
        <v>52</v>
      </c>
      <c r="G20" s="70">
        <v>417</v>
      </c>
      <c r="H20" s="70">
        <v>431</v>
      </c>
      <c r="I20" s="70">
        <v>848</v>
      </c>
      <c r="J20" s="75"/>
      <c r="K20" s="70">
        <v>92</v>
      </c>
      <c r="L20" s="70">
        <v>20</v>
      </c>
      <c r="M20" s="70">
        <v>62</v>
      </c>
      <c r="N20" s="70">
        <v>82</v>
      </c>
    </row>
    <row r="21" spans="1:14">
      <c r="A21" s="70">
        <v>13</v>
      </c>
      <c r="B21" s="70">
        <v>417</v>
      </c>
      <c r="C21" s="70">
        <v>411</v>
      </c>
      <c r="D21" s="70">
        <v>828</v>
      </c>
      <c r="E21" s="78"/>
      <c r="F21" s="70">
        <v>53</v>
      </c>
      <c r="G21" s="70">
        <v>433</v>
      </c>
      <c r="H21" s="70">
        <v>394</v>
      </c>
      <c r="I21" s="70">
        <v>827</v>
      </c>
      <c r="J21" s="75"/>
      <c r="K21" s="70">
        <v>93</v>
      </c>
      <c r="L21" s="70">
        <v>10</v>
      </c>
      <c r="M21" s="70">
        <v>55</v>
      </c>
      <c r="N21" s="70">
        <v>65</v>
      </c>
    </row>
    <row r="22" spans="1:14" ht="14.25" thickBot="1">
      <c r="A22" s="72">
        <v>14</v>
      </c>
      <c r="B22" s="70">
        <v>430</v>
      </c>
      <c r="C22" s="70">
        <v>399</v>
      </c>
      <c r="D22" s="70">
        <v>829</v>
      </c>
      <c r="E22" s="78"/>
      <c r="F22" s="72">
        <v>54</v>
      </c>
      <c r="G22" s="70">
        <v>400</v>
      </c>
      <c r="H22" s="70">
        <v>337</v>
      </c>
      <c r="I22" s="70">
        <v>737</v>
      </c>
      <c r="J22" s="75"/>
      <c r="K22" s="70">
        <v>94</v>
      </c>
      <c r="L22" s="70">
        <v>15</v>
      </c>
      <c r="M22" s="70">
        <v>39</v>
      </c>
      <c r="N22" s="70">
        <v>54</v>
      </c>
    </row>
    <row r="23" spans="1:14" ht="15" thickTop="1" thickBot="1">
      <c r="A23" s="73" t="s">
        <v>44</v>
      </c>
      <c r="B23" s="32">
        <f>SUM(B18:B22)</f>
        <v>2128</v>
      </c>
      <c r="C23" s="32">
        <f>SUM(C18:C22)</f>
        <v>1993</v>
      </c>
      <c r="D23" s="74">
        <f>SUM(D18:D22)</f>
        <v>4121</v>
      </c>
      <c r="E23" s="75"/>
      <c r="F23" s="73" t="s">
        <v>44</v>
      </c>
      <c r="G23" s="32">
        <f>SUM(G18:G22)</f>
        <v>2194</v>
      </c>
      <c r="H23" s="32">
        <f>SUM(H18:H22)</f>
        <v>2077</v>
      </c>
      <c r="I23" s="74">
        <f>SUM(I18:I22)</f>
        <v>4271</v>
      </c>
      <c r="J23" s="75"/>
      <c r="K23" s="73" t="s">
        <v>44</v>
      </c>
      <c r="L23" s="32">
        <f>SUM(L18:L22)</f>
        <v>115</v>
      </c>
      <c r="M23" s="32">
        <f>SUM(M18:M22)</f>
        <v>326</v>
      </c>
      <c r="N23" s="74">
        <f>SUM(N18:N22)</f>
        <v>441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439</v>
      </c>
      <c r="C25" s="70">
        <v>401</v>
      </c>
      <c r="D25" s="70">
        <v>840</v>
      </c>
      <c r="E25" s="75"/>
      <c r="F25" s="70">
        <v>55</v>
      </c>
      <c r="G25" s="70">
        <v>361</v>
      </c>
      <c r="H25" s="70">
        <v>341</v>
      </c>
      <c r="I25" s="70">
        <v>702</v>
      </c>
      <c r="J25" s="71"/>
      <c r="K25" s="70">
        <v>95</v>
      </c>
      <c r="L25" s="70">
        <v>7</v>
      </c>
      <c r="M25" s="70">
        <v>33</v>
      </c>
      <c r="N25" s="70">
        <v>40</v>
      </c>
    </row>
    <row r="26" spans="1:14">
      <c r="A26" s="70">
        <v>16</v>
      </c>
      <c r="B26" s="70">
        <v>434</v>
      </c>
      <c r="C26" s="70">
        <v>409</v>
      </c>
      <c r="D26" s="70">
        <v>843</v>
      </c>
      <c r="E26" s="75"/>
      <c r="F26" s="70">
        <v>56</v>
      </c>
      <c r="G26" s="70">
        <v>328</v>
      </c>
      <c r="H26" s="70">
        <v>349</v>
      </c>
      <c r="I26" s="70">
        <v>677</v>
      </c>
      <c r="J26" s="71"/>
      <c r="K26" s="70">
        <v>96</v>
      </c>
      <c r="L26" s="70">
        <v>9</v>
      </c>
      <c r="M26" s="70">
        <v>22</v>
      </c>
      <c r="N26" s="70">
        <v>31</v>
      </c>
    </row>
    <row r="27" spans="1:14">
      <c r="A27" s="70">
        <v>17</v>
      </c>
      <c r="B27" s="70">
        <v>374</v>
      </c>
      <c r="C27" s="70">
        <v>392</v>
      </c>
      <c r="D27" s="70">
        <v>766</v>
      </c>
      <c r="E27" s="75"/>
      <c r="F27" s="70">
        <v>57</v>
      </c>
      <c r="G27" s="70">
        <v>291</v>
      </c>
      <c r="H27" s="70">
        <v>332</v>
      </c>
      <c r="I27" s="70">
        <v>623</v>
      </c>
      <c r="J27" s="71"/>
      <c r="K27" s="70">
        <v>97</v>
      </c>
      <c r="L27" s="70">
        <v>5</v>
      </c>
      <c r="M27" s="70">
        <v>9</v>
      </c>
      <c r="N27" s="70">
        <v>14</v>
      </c>
    </row>
    <row r="28" spans="1:14">
      <c r="A28" s="70">
        <v>18</v>
      </c>
      <c r="B28" s="70">
        <v>415</v>
      </c>
      <c r="C28" s="70">
        <v>359</v>
      </c>
      <c r="D28" s="70">
        <v>774</v>
      </c>
      <c r="E28" s="75"/>
      <c r="F28" s="70">
        <v>58</v>
      </c>
      <c r="G28" s="70">
        <v>288</v>
      </c>
      <c r="H28" s="70">
        <v>320</v>
      </c>
      <c r="I28" s="70">
        <v>608</v>
      </c>
      <c r="J28" s="71"/>
      <c r="K28" s="70">
        <v>98</v>
      </c>
      <c r="L28" s="70">
        <v>1</v>
      </c>
      <c r="M28" s="70">
        <v>8</v>
      </c>
      <c r="N28" s="70">
        <v>9</v>
      </c>
    </row>
    <row r="29" spans="1:14" ht="14.25" thickBot="1">
      <c r="A29" s="72">
        <v>19</v>
      </c>
      <c r="B29" s="70">
        <v>387</v>
      </c>
      <c r="C29" s="70">
        <v>361</v>
      </c>
      <c r="D29" s="70">
        <v>748</v>
      </c>
      <c r="E29" s="75"/>
      <c r="F29" s="70">
        <v>59</v>
      </c>
      <c r="G29" s="70">
        <v>342</v>
      </c>
      <c r="H29" s="70">
        <v>308</v>
      </c>
      <c r="I29" s="70">
        <v>650</v>
      </c>
      <c r="J29" s="71"/>
      <c r="K29" s="70">
        <v>99</v>
      </c>
      <c r="L29" s="70">
        <v>1</v>
      </c>
      <c r="M29" s="70">
        <v>10</v>
      </c>
      <c r="N29" s="70">
        <v>11</v>
      </c>
    </row>
    <row r="30" spans="1:14" ht="15" thickTop="1" thickBot="1">
      <c r="A30" s="73" t="s">
        <v>44</v>
      </c>
      <c r="B30" s="32">
        <f>SUM(B25:B29)</f>
        <v>2049</v>
      </c>
      <c r="C30" s="32">
        <f>SUM(C25:C29)</f>
        <v>1922</v>
      </c>
      <c r="D30" s="74">
        <f>SUM(D25:D29)</f>
        <v>3971</v>
      </c>
      <c r="E30" s="75"/>
      <c r="F30" s="73" t="s">
        <v>44</v>
      </c>
      <c r="G30" s="32">
        <f>SUM(G25:G29)</f>
        <v>1610</v>
      </c>
      <c r="H30" s="32">
        <f>SUM(H25:H29)</f>
        <v>1650</v>
      </c>
      <c r="I30" s="80">
        <f>SUM(I25:I29)</f>
        <v>3260</v>
      </c>
      <c r="J30" s="81"/>
      <c r="K30" s="73" t="s">
        <v>44</v>
      </c>
      <c r="L30" s="32">
        <f>SUM(L25:L29)</f>
        <v>23</v>
      </c>
      <c r="M30" s="32">
        <f>SUM(M25:M29)</f>
        <v>82</v>
      </c>
      <c r="N30" s="74">
        <f>SUM(N25:N29)</f>
        <v>105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373</v>
      </c>
      <c r="C32" s="70">
        <v>317</v>
      </c>
      <c r="D32" s="70">
        <v>690</v>
      </c>
      <c r="E32" s="75"/>
      <c r="F32" s="70">
        <v>60</v>
      </c>
      <c r="G32" s="70">
        <v>287</v>
      </c>
      <c r="H32" s="70">
        <v>289</v>
      </c>
      <c r="I32" s="70">
        <v>576</v>
      </c>
      <c r="J32" s="71"/>
      <c r="K32" s="70">
        <v>100</v>
      </c>
      <c r="L32" s="70">
        <v>1</v>
      </c>
      <c r="M32" s="70">
        <v>7</v>
      </c>
      <c r="N32" s="70">
        <v>8</v>
      </c>
    </row>
    <row r="33" spans="1:14">
      <c r="A33" s="70">
        <v>21</v>
      </c>
      <c r="B33" s="70">
        <v>384</v>
      </c>
      <c r="C33" s="70">
        <v>335</v>
      </c>
      <c r="D33" s="70">
        <v>719</v>
      </c>
      <c r="E33" s="75"/>
      <c r="F33" s="70">
        <v>61</v>
      </c>
      <c r="G33" s="70">
        <v>277</v>
      </c>
      <c r="H33" s="70">
        <v>297</v>
      </c>
      <c r="I33" s="70">
        <v>574</v>
      </c>
      <c r="J33" s="71"/>
      <c r="K33" s="70">
        <v>101</v>
      </c>
      <c r="L33" s="70">
        <v>1</v>
      </c>
      <c r="M33" s="70">
        <v>3</v>
      </c>
      <c r="N33" s="70">
        <v>4</v>
      </c>
    </row>
    <row r="34" spans="1:14">
      <c r="A34" s="70">
        <v>22</v>
      </c>
      <c r="B34" s="70">
        <v>359</v>
      </c>
      <c r="C34" s="70">
        <v>311</v>
      </c>
      <c r="D34" s="70">
        <v>670</v>
      </c>
      <c r="E34" s="75"/>
      <c r="F34" s="70">
        <v>62</v>
      </c>
      <c r="G34" s="70">
        <v>297</v>
      </c>
      <c r="H34" s="70">
        <v>268</v>
      </c>
      <c r="I34" s="70">
        <v>565</v>
      </c>
      <c r="J34" s="71"/>
      <c r="K34" s="70">
        <v>102</v>
      </c>
      <c r="L34" s="70">
        <v>0</v>
      </c>
      <c r="M34" s="70">
        <v>3</v>
      </c>
      <c r="N34" s="70">
        <v>3</v>
      </c>
    </row>
    <row r="35" spans="1:14">
      <c r="A35" s="70">
        <v>23</v>
      </c>
      <c r="B35" s="70">
        <v>365</v>
      </c>
      <c r="C35" s="70">
        <v>343</v>
      </c>
      <c r="D35" s="70">
        <v>708</v>
      </c>
      <c r="E35" s="75"/>
      <c r="F35" s="70">
        <v>63</v>
      </c>
      <c r="G35" s="70">
        <v>330</v>
      </c>
      <c r="H35" s="70">
        <v>299</v>
      </c>
      <c r="I35" s="70">
        <v>629</v>
      </c>
      <c r="J35" s="71"/>
      <c r="K35" s="70">
        <v>103</v>
      </c>
      <c r="L35" s="70">
        <v>0</v>
      </c>
      <c r="M35" s="70">
        <v>1</v>
      </c>
      <c r="N35" s="70">
        <v>1</v>
      </c>
    </row>
    <row r="36" spans="1:14" ht="14.25" thickBot="1">
      <c r="A36" s="72">
        <v>24</v>
      </c>
      <c r="B36" s="70">
        <v>320</v>
      </c>
      <c r="C36" s="70">
        <v>350</v>
      </c>
      <c r="D36" s="70">
        <v>670</v>
      </c>
      <c r="E36" s="75"/>
      <c r="F36" s="70">
        <v>64</v>
      </c>
      <c r="G36" s="70">
        <v>280</v>
      </c>
      <c r="H36" s="70">
        <v>305</v>
      </c>
      <c r="I36" s="70">
        <v>585</v>
      </c>
      <c r="J36" s="71"/>
      <c r="K36" s="70">
        <v>104</v>
      </c>
      <c r="L36" s="70">
        <v>0</v>
      </c>
      <c r="M36" s="70">
        <v>0</v>
      </c>
      <c r="N36" s="70">
        <f t="shared" ref="N36" si="0">SUM(L36:M36)</f>
        <v>0</v>
      </c>
    </row>
    <row r="37" spans="1:14" ht="15" thickTop="1" thickBot="1">
      <c r="A37" s="73" t="s">
        <v>44</v>
      </c>
      <c r="B37" s="32">
        <f>SUM(B32:B36)</f>
        <v>1801</v>
      </c>
      <c r="C37" s="32">
        <f>SUM(C32:C36)</f>
        <v>1656</v>
      </c>
      <c r="D37" s="80">
        <f>SUM(D32:D36)</f>
        <v>3457</v>
      </c>
      <c r="E37" s="81"/>
      <c r="F37" s="73" t="s">
        <v>44</v>
      </c>
      <c r="G37" s="32">
        <f>SUM(G32:G36)</f>
        <v>1471</v>
      </c>
      <c r="H37" s="32">
        <f>SUM(H32:H36)</f>
        <v>1458</v>
      </c>
      <c r="I37" s="74">
        <f>SUM(I32:I36)</f>
        <v>2929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375</v>
      </c>
      <c r="C39" s="70">
        <v>353</v>
      </c>
      <c r="D39" s="70">
        <v>728</v>
      </c>
      <c r="E39" s="71"/>
      <c r="F39" s="70">
        <v>65</v>
      </c>
      <c r="G39" s="70">
        <v>314</v>
      </c>
      <c r="H39" s="70">
        <v>330</v>
      </c>
      <c r="I39" s="70">
        <v>644</v>
      </c>
      <c r="J39" s="71"/>
      <c r="K39" s="70">
        <v>105</v>
      </c>
      <c r="L39" s="70">
        <v>0</v>
      </c>
      <c r="M39" s="70">
        <v>0</v>
      </c>
      <c r="N39" s="70">
        <f t="shared" ref="N39:N43" si="1">SUM(L39:M39)</f>
        <v>0</v>
      </c>
    </row>
    <row r="40" spans="1:14">
      <c r="A40" s="70">
        <v>26</v>
      </c>
      <c r="B40" s="70">
        <v>362</v>
      </c>
      <c r="C40" s="70">
        <v>354</v>
      </c>
      <c r="D40" s="70">
        <v>716</v>
      </c>
      <c r="E40" s="71"/>
      <c r="F40" s="70">
        <v>66</v>
      </c>
      <c r="G40" s="70">
        <v>317</v>
      </c>
      <c r="H40" s="70">
        <v>398</v>
      </c>
      <c r="I40" s="70">
        <v>715</v>
      </c>
      <c r="J40" s="71"/>
      <c r="K40" s="70">
        <v>106</v>
      </c>
      <c r="L40" s="70">
        <v>0</v>
      </c>
      <c r="M40" s="70">
        <v>0</v>
      </c>
      <c r="N40" s="70">
        <f t="shared" si="1"/>
        <v>0</v>
      </c>
    </row>
    <row r="41" spans="1:14">
      <c r="A41" s="70">
        <v>27</v>
      </c>
      <c r="B41" s="70">
        <v>438</v>
      </c>
      <c r="C41" s="70">
        <v>423</v>
      </c>
      <c r="D41" s="70">
        <v>861</v>
      </c>
      <c r="E41" s="71"/>
      <c r="F41" s="70">
        <v>67</v>
      </c>
      <c r="G41" s="70">
        <v>371</v>
      </c>
      <c r="H41" s="70">
        <v>400</v>
      </c>
      <c r="I41" s="70">
        <v>771</v>
      </c>
      <c r="J41" s="71"/>
      <c r="K41" s="70">
        <v>107</v>
      </c>
      <c r="L41" s="70">
        <v>0</v>
      </c>
      <c r="M41" s="70">
        <v>0</v>
      </c>
      <c r="N41" s="70">
        <f t="shared" si="1"/>
        <v>0</v>
      </c>
    </row>
    <row r="42" spans="1:14">
      <c r="A42" s="70">
        <v>28</v>
      </c>
      <c r="B42" s="70">
        <v>420</v>
      </c>
      <c r="C42" s="70">
        <v>414</v>
      </c>
      <c r="D42" s="70">
        <v>834</v>
      </c>
      <c r="E42" s="71"/>
      <c r="F42" s="70">
        <v>68</v>
      </c>
      <c r="G42" s="70">
        <v>414</v>
      </c>
      <c r="H42" s="70">
        <v>438</v>
      </c>
      <c r="I42" s="70">
        <v>852</v>
      </c>
      <c r="J42" s="71"/>
      <c r="K42" s="70">
        <v>108</v>
      </c>
      <c r="L42" s="70">
        <v>0</v>
      </c>
      <c r="M42" s="70">
        <v>0</v>
      </c>
      <c r="N42" s="70">
        <f t="shared" si="1"/>
        <v>0</v>
      </c>
    </row>
    <row r="43" spans="1:14" ht="14.25" thickBot="1">
      <c r="A43" s="72">
        <v>29</v>
      </c>
      <c r="B43" s="70">
        <v>476</v>
      </c>
      <c r="C43" s="70">
        <v>422</v>
      </c>
      <c r="D43" s="70">
        <v>898</v>
      </c>
      <c r="E43" s="71"/>
      <c r="F43" s="70">
        <v>69</v>
      </c>
      <c r="G43" s="70">
        <v>429</v>
      </c>
      <c r="H43" s="70">
        <v>535</v>
      </c>
      <c r="I43" s="70">
        <v>964</v>
      </c>
      <c r="J43" s="71"/>
      <c r="K43" s="70">
        <v>109</v>
      </c>
      <c r="L43" s="70">
        <v>0</v>
      </c>
      <c r="M43" s="70">
        <v>0</v>
      </c>
      <c r="N43" s="70">
        <f t="shared" si="1"/>
        <v>0</v>
      </c>
    </row>
    <row r="44" spans="1:14" ht="15" thickTop="1" thickBot="1">
      <c r="A44" s="73" t="s">
        <v>44</v>
      </c>
      <c r="B44" s="32">
        <f>SUM(B39:B43)</f>
        <v>2071</v>
      </c>
      <c r="C44" s="32">
        <f>SUM(C39:C43)</f>
        <v>1966</v>
      </c>
      <c r="D44" s="74">
        <f>SUM(D39:D43)</f>
        <v>4037</v>
      </c>
      <c r="E44" s="75"/>
      <c r="F44" s="73" t="s">
        <v>44</v>
      </c>
      <c r="G44" s="32">
        <f>SUM(G39:G43)</f>
        <v>1845</v>
      </c>
      <c r="H44" s="32">
        <f>SUM(H39:H43)</f>
        <v>2101</v>
      </c>
      <c r="I44" s="74">
        <f>SUM(I39:I43)</f>
        <v>3946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450</v>
      </c>
      <c r="C46" s="70">
        <v>449</v>
      </c>
      <c r="D46" s="70">
        <v>899</v>
      </c>
      <c r="E46" s="75"/>
      <c r="F46" s="70">
        <v>70</v>
      </c>
      <c r="G46" s="70">
        <v>412</v>
      </c>
      <c r="H46" s="70">
        <v>461</v>
      </c>
      <c r="I46" s="70">
        <v>873</v>
      </c>
      <c r="J46" s="71"/>
      <c r="K46" s="70">
        <v>110</v>
      </c>
      <c r="L46" s="70">
        <v>0</v>
      </c>
      <c r="M46" s="70">
        <v>0</v>
      </c>
      <c r="N46" s="70">
        <f t="shared" ref="N46:N50" si="2">SUM(L46:M46)</f>
        <v>0</v>
      </c>
    </row>
    <row r="47" spans="1:14">
      <c r="A47" s="70">
        <v>31</v>
      </c>
      <c r="B47" s="70">
        <v>480</v>
      </c>
      <c r="C47" s="70">
        <v>445</v>
      </c>
      <c r="D47" s="70">
        <v>925</v>
      </c>
      <c r="E47" s="75"/>
      <c r="F47" s="70">
        <v>71</v>
      </c>
      <c r="G47" s="70">
        <v>305</v>
      </c>
      <c r="H47" s="70">
        <v>352</v>
      </c>
      <c r="I47" s="70">
        <v>657</v>
      </c>
      <c r="J47" s="71"/>
      <c r="K47" s="70">
        <v>111</v>
      </c>
      <c r="L47" s="70">
        <v>0</v>
      </c>
      <c r="M47" s="70">
        <v>0</v>
      </c>
      <c r="N47" s="70">
        <f t="shared" si="2"/>
        <v>0</v>
      </c>
    </row>
    <row r="48" spans="1:14">
      <c r="A48" s="70">
        <v>32</v>
      </c>
      <c r="B48" s="70">
        <v>496</v>
      </c>
      <c r="C48" s="70">
        <v>436</v>
      </c>
      <c r="D48" s="70">
        <v>932</v>
      </c>
      <c r="E48" s="75"/>
      <c r="F48" s="70">
        <v>72</v>
      </c>
      <c r="G48" s="70">
        <v>244</v>
      </c>
      <c r="H48" s="70">
        <v>250</v>
      </c>
      <c r="I48" s="70">
        <v>494</v>
      </c>
      <c r="J48" s="71"/>
      <c r="K48" s="70">
        <v>112</v>
      </c>
      <c r="L48" s="70">
        <v>0</v>
      </c>
      <c r="M48" s="70">
        <v>0</v>
      </c>
      <c r="N48" s="70">
        <f t="shared" si="2"/>
        <v>0</v>
      </c>
    </row>
    <row r="49" spans="1:14">
      <c r="A49" s="70">
        <v>33</v>
      </c>
      <c r="B49" s="70">
        <v>506</v>
      </c>
      <c r="C49" s="70">
        <v>487</v>
      </c>
      <c r="D49" s="70">
        <v>993</v>
      </c>
      <c r="E49" s="75"/>
      <c r="F49" s="70">
        <v>73</v>
      </c>
      <c r="G49" s="70">
        <v>284</v>
      </c>
      <c r="H49" s="70">
        <v>302</v>
      </c>
      <c r="I49" s="70">
        <v>586</v>
      </c>
      <c r="J49" s="71"/>
      <c r="K49" s="70">
        <v>113</v>
      </c>
      <c r="L49" s="70">
        <v>0</v>
      </c>
      <c r="M49" s="70">
        <v>0</v>
      </c>
      <c r="N49" s="70">
        <f t="shared" si="2"/>
        <v>0</v>
      </c>
    </row>
    <row r="50" spans="1:14" ht="14.25" thickBot="1">
      <c r="A50" s="72">
        <v>34</v>
      </c>
      <c r="B50" s="70">
        <v>500</v>
      </c>
      <c r="C50" s="70">
        <v>475</v>
      </c>
      <c r="D50" s="70">
        <v>975</v>
      </c>
      <c r="E50" s="75"/>
      <c r="F50" s="70">
        <v>74</v>
      </c>
      <c r="G50" s="70">
        <v>274</v>
      </c>
      <c r="H50" s="70">
        <v>324</v>
      </c>
      <c r="I50" s="70">
        <v>598</v>
      </c>
      <c r="J50" s="71"/>
      <c r="K50" s="70">
        <v>114</v>
      </c>
      <c r="L50" s="70">
        <v>0</v>
      </c>
      <c r="M50" s="70">
        <v>0</v>
      </c>
      <c r="N50" s="70">
        <f t="shared" si="2"/>
        <v>0</v>
      </c>
    </row>
    <row r="51" spans="1:14" ht="15" thickTop="1" thickBot="1">
      <c r="A51" s="73" t="s">
        <v>44</v>
      </c>
      <c r="B51" s="32">
        <f>SUM(B46:B50)</f>
        <v>2432</v>
      </c>
      <c r="C51" s="32">
        <f>SUM(C46:C50)</f>
        <v>2292</v>
      </c>
      <c r="D51" s="74">
        <f>SUM(D46:D50)</f>
        <v>4724</v>
      </c>
      <c r="E51" s="75"/>
      <c r="F51" s="73" t="s">
        <v>44</v>
      </c>
      <c r="G51" s="32">
        <f>SUM(G46:G50)</f>
        <v>1519</v>
      </c>
      <c r="H51" s="32">
        <f>SUM(H46:H50)</f>
        <v>1689</v>
      </c>
      <c r="I51" s="80">
        <f>SUM(I46:I50)</f>
        <v>3208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498</v>
      </c>
      <c r="C53" s="70">
        <v>501</v>
      </c>
      <c r="D53" s="70">
        <v>999</v>
      </c>
      <c r="E53" s="75"/>
      <c r="F53" s="70">
        <v>75</v>
      </c>
      <c r="G53" s="70">
        <v>278</v>
      </c>
      <c r="H53" s="70">
        <v>329</v>
      </c>
      <c r="I53" s="70">
        <v>607</v>
      </c>
      <c r="J53" s="71"/>
      <c r="K53" s="70">
        <v>115</v>
      </c>
      <c r="L53" s="70">
        <v>0</v>
      </c>
      <c r="M53" s="70">
        <v>0</v>
      </c>
      <c r="N53" s="70">
        <f t="shared" ref="N53:N57" si="3">SUM(L53:M53)</f>
        <v>0</v>
      </c>
    </row>
    <row r="54" spans="1:14">
      <c r="A54" s="70">
        <v>36</v>
      </c>
      <c r="B54" s="70">
        <v>462</v>
      </c>
      <c r="C54" s="70">
        <v>461</v>
      </c>
      <c r="D54" s="70">
        <v>923</v>
      </c>
      <c r="E54" s="75"/>
      <c r="F54" s="70">
        <v>76</v>
      </c>
      <c r="G54" s="70">
        <v>288</v>
      </c>
      <c r="H54" s="70">
        <v>289</v>
      </c>
      <c r="I54" s="70">
        <v>577</v>
      </c>
      <c r="J54" s="71"/>
      <c r="K54" s="70">
        <v>116</v>
      </c>
      <c r="L54" s="70">
        <v>0</v>
      </c>
      <c r="M54" s="70">
        <v>0</v>
      </c>
      <c r="N54" s="70">
        <f t="shared" si="3"/>
        <v>0</v>
      </c>
    </row>
    <row r="55" spans="1:14">
      <c r="A55" s="70">
        <v>37</v>
      </c>
      <c r="B55" s="70">
        <v>515</v>
      </c>
      <c r="C55" s="70">
        <v>478</v>
      </c>
      <c r="D55" s="70">
        <v>993</v>
      </c>
      <c r="E55" s="75"/>
      <c r="F55" s="70">
        <v>77</v>
      </c>
      <c r="G55" s="70">
        <v>253</v>
      </c>
      <c r="H55" s="70">
        <v>249</v>
      </c>
      <c r="I55" s="70">
        <v>502</v>
      </c>
      <c r="J55" s="71"/>
      <c r="K55" s="70">
        <v>117</v>
      </c>
      <c r="L55" s="70">
        <v>0</v>
      </c>
      <c r="M55" s="70">
        <v>0</v>
      </c>
      <c r="N55" s="70">
        <f t="shared" si="3"/>
        <v>0</v>
      </c>
    </row>
    <row r="56" spans="1:14">
      <c r="A56" s="70">
        <v>38</v>
      </c>
      <c r="B56" s="70">
        <v>552</v>
      </c>
      <c r="C56" s="70">
        <v>536</v>
      </c>
      <c r="D56" s="70">
        <v>1088</v>
      </c>
      <c r="E56" s="75"/>
      <c r="F56" s="70">
        <v>78</v>
      </c>
      <c r="G56" s="70">
        <v>195</v>
      </c>
      <c r="H56" s="70">
        <v>232</v>
      </c>
      <c r="I56" s="70">
        <v>427</v>
      </c>
      <c r="J56" s="71"/>
      <c r="K56" s="70">
        <v>118</v>
      </c>
      <c r="L56" s="70">
        <v>0</v>
      </c>
      <c r="M56" s="70">
        <v>0</v>
      </c>
      <c r="N56" s="70">
        <f t="shared" si="3"/>
        <v>0</v>
      </c>
    </row>
    <row r="57" spans="1:14" ht="14.25" thickBot="1">
      <c r="A57" s="72">
        <v>39</v>
      </c>
      <c r="B57" s="70">
        <v>601</v>
      </c>
      <c r="C57" s="70">
        <v>544</v>
      </c>
      <c r="D57" s="70">
        <v>1145</v>
      </c>
      <c r="E57" s="75"/>
      <c r="F57" s="70">
        <v>79</v>
      </c>
      <c r="G57" s="70">
        <v>176</v>
      </c>
      <c r="H57" s="70">
        <v>174</v>
      </c>
      <c r="I57" s="70">
        <v>350</v>
      </c>
      <c r="J57" s="71"/>
      <c r="K57" s="70">
        <v>119</v>
      </c>
      <c r="L57" s="70">
        <v>0</v>
      </c>
      <c r="M57" s="70">
        <v>0</v>
      </c>
      <c r="N57" s="70">
        <f t="shared" si="3"/>
        <v>0</v>
      </c>
    </row>
    <row r="58" spans="1:14" ht="15" thickTop="1" thickBot="1">
      <c r="A58" s="73" t="s">
        <v>44</v>
      </c>
      <c r="B58" s="32">
        <f>SUM(B53:B57)</f>
        <v>2628</v>
      </c>
      <c r="C58" s="32">
        <f>SUM(C53:C57)</f>
        <v>2520</v>
      </c>
      <c r="D58" s="74">
        <f>SUM(D53:D57)</f>
        <v>5148</v>
      </c>
      <c r="E58" s="75"/>
      <c r="F58" s="73" t="s">
        <v>44</v>
      </c>
      <c r="G58" s="32">
        <f>SUM(G53:G57)</f>
        <v>1190</v>
      </c>
      <c r="H58" s="32">
        <f>SUM(H53:H57)</f>
        <v>1273</v>
      </c>
      <c r="I58" s="74">
        <f>SUM(I53:I57)</f>
        <v>2463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34296</v>
      </c>
      <c r="M60" s="70">
        <f>C9+C16+C23+C30+C37+C44+C51+C58+H9+H16+H23+H30+H37+H44+H51+H58+M9+M16+M23+M30+M37+M44+M51+M58</f>
        <v>34521</v>
      </c>
      <c r="N60" s="70">
        <f>D9+D16+D23+D30+D37+D44+D51+D58+I9+I16+I23+I30+I37+I44+I51+I58+N9+N16+N23+N30+N37+N44+N51+N58</f>
        <v>68817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C1" zoomScaleNormal="100" workbookViewId="0">
      <selection activeCell="C1" sqref="C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883</v>
      </c>
      <c r="D2" s="92">
        <v>863</v>
      </c>
      <c r="E2" s="93">
        <v>1746</v>
      </c>
      <c r="F2" s="94">
        <v>635</v>
      </c>
      <c r="G2" s="89">
        <v>2001</v>
      </c>
      <c r="H2" s="90" t="s">
        <v>47</v>
      </c>
      <c r="I2" s="91">
        <v>108</v>
      </c>
      <c r="J2" s="92">
        <v>112</v>
      </c>
      <c r="K2" s="93">
        <v>220</v>
      </c>
      <c r="L2" s="94">
        <v>87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78</v>
      </c>
      <c r="E3" s="93">
        <v>127</v>
      </c>
      <c r="F3" s="94">
        <v>56</v>
      </c>
      <c r="G3" s="89">
        <v>2101</v>
      </c>
      <c r="H3" s="90" t="s">
        <v>48</v>
      </c>
      <c r="I3" s="91">
        <v>684</v>
      </c>
      <c r="J3" s="92">
        <v>665</v>
      </c>
      <c r="K3" s="93">
        <v>1349</v>
      </c>
      <c r="L3" s="94">
        <v>526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70</v>
      </c>
      <c r="E4" s="93">
        <v>134</v>
      </c>
      <c r="F4" s="94">
        <v>53</v>
      </c>
      <c r="G4" s="89">
        <v>2201</v>
      </c>
      <c r="H4" s="90" t="s">
        <v>49</v>
      </c>
      <c r="I4" s="91">
        <v>289</v>
      </c>
      <c r="J4" s="92">
        <v>295</v>
      </c>
      <c r="K4" s="93">
        <v>584</v>
      </c>
      <c r="L4" s="94">
        <v>202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121</v>
      </c>
      <c r="E5" s="93">
        <v>230</v>
      </c>
      <c r="F5" s="94">
        <v>87</v>
      </c>
      <c r="G5" s="89">
        <v>2202</v>
      </c>
      <c r="H5" s="90" t="s">
        <v>136</v>
      </c>
      <c r="I5" s="91">
        <v>110</v>
      </c>
      <c r="J5" s="92">
        <v>117</v>
      </c>
      <c r="K5" s="93">
        <v>227</v>
      </c>
      <c r="L5" s="94">
        <v>94</v>
      </c>
    </row>
    <row r="6" spans="1:12" ht="12.75" customHeight="1">
      <c r="A6" s="89">
        <v>1005</v>
      </c>
      <c r="B6" s="90" t="s">
        <v>137</v>
      </c>
      <c r="C6" s="91">
        <v>207</v>
      </c>
      <c r="D6" s="92">
        <v>209</v>
      </c>
      <c r="E6" s="93">
        <v>416</v>
      </c>
      <c r="F6" s="94">
        <v>130</v>
      </c>
      <c r="G6" s="89">
        <v>2301</v>
      </c>
      <c r="H6" s="90" t="s">
        <v>50</v>
      </c>
      <c r="I6" s="91">
        <v>210</v>
      </c>
      <c r="J6" s="92">
        <v>227</v>
      </c>
      <c r="K6" s="93">
        <v>437</v>
      </c>
      <c r="L6" s="94">
        <v>166</v>
      </c>
    </row>
    <row r="7" spans="1:12" ht="12.75" customHeight="1">
      <c r="A7" s="89">
        <v>1101</v>
      </c>
      <c r="B7" s="90" t="s">
        <v>70</v>
      </c>
      <c r="C7" s="91">
        <v>539</v>
      </c>
      <c r="D7" s="92">
        <v>543</v>
      </c>
      <c r="E7" s="93">
        <v>1082</v>
      </c>
      <c r="F7" s="94">
        <v>510</v>
      </c>
      <c r="G7" s="89">
        <v>2302</v>
      </c>
      <c r="H7" s="90" t="s">
        <v>138</v>
      </c>
      <c r="I7" s="91">
        <v>753</v>
      </c>
      <c r="J7" s="92">
        <v>815</v>
      </c>
      <c r="K7" s="93">
        <v>1568</v>
      </c>
      <c r="L7" s="94">
        <v>595</v>
      </c>
    </row>
    <row r="8" spans="1:12" ht="12.75" customHeight="1">
      <c r="A8" s="89">
        <v>1201</v>
      </c>
      <c r="B8" s="90" t="s">
        <v>71</v>
      </c>
      <c r="C8" s="91">
        <v>1180</v>
      </c>
      <c r="D8" s="92">
        <v>1203</v>
      </c>
      <c r="E8" s="93">
        <v>2383</v>
      </c>
      <c r="F8" s="94">
        <v>915</v>
      </c>
      <c r="G8" s="89">
        <v>2303</v>
      </c>
      <c r="H8" s="90" t="s">
        <v>139</v>
      </c>
      <c r="I8" s="91">
        <v>226</v>
      </c>
      <c r="J8" s="92">
        <v>262</v>
      </c>
      <c r="K8" s="93">
        <v>488</v>
      </c>
      <c r="L8" s="94">
        <v>212</v>
      </c>
    </row>
    <row r="9" spans="1:12" ht="12.75" customHeight="1">
      <c r="A9" s="89">
        <v>1202</v>
      </c>
      <c r="B9" s="90" t="s">
        <v>140</v>
      </c>
      <c r="C9" s="91">
        <v>132</v>
      </c>
      <c r="D9" s="92">
        <v>126</v>
      </c>
      <c r="E9" s="93">
        <v>258</v>
      </c>
      <c r="F9" s="94">
        <v>96</v>
      </c>
      <c r="G9" s="89">
        <v>2304</v>
      </c>
      <c r="H9" s="90" t="s">
        <v>141</v>
      </c>
      <c r="I9" s="91">
        <v>146</v>
      </c>
      <c r="J9" s="92">
        <v>130</v>
      </c>
      <c r="K9" s="93">
        <v>276</v>
      </c>
      <c r="L9" s="94">
        <v>110</v>
      </c>
    </row>
    <row r="10" spans="1:12" ht="12.75" customHeight="1">
      <c r="A10" s="89">
        <v>1301</v>
      </c>
      <c r="B10" s="90" t="s">
        <v>72</v>
      </c>
      <c r="C10" s="91">
        <v>446</v>
      </c>
      <c r="D10" s="92">
        <v>467</v>
      </c>
      <c r="E10" s="93">
        <v>913</v>
      </c>
      <c r="F10" s="94">
        <v>387</v>
      </c>
      <c r="G10" s="89">
        <v>2305</v>
      </c>
      <c r="H10" s="90" t="s">
        <v>142</v>
      </c>
      <c r="I10" s="91">
        <v>85</v>
      </c>
      <c r="J10" s="92">
        <v>77</v>
      </c>
      <c r="K10" s="93">
        <v>162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968</v>
      </c>
      <c r="D11" s="92">
        <v>956</v>
      </c>
      <c r="E11" s="93">
        <v>1924</v>
      </c>
      <c r="F11" s="94">
        <v>753</v>
      </c>
      <c r="G11" s="89">
        <v>2401</v>
      </c>
      <c r="H11" s="90" t="s">
        <v>143</v>
      </c>
      <c r="I11" s="91">
        <v>962</v>
      </c>
      <c r="J11" s="92">
        <v>967</v>
      </c>
      <c r="K11" s="93">
        <v>1929</v>
      </c>
      <c r="L11" s="94">
        <v>810</v>
      </c>
    </row>
    <row r="12" spans="1:12" ht="12.75" customHeight="1">
      <c r="A12" s="89">
        <v>1402</v>
      </c>
      <c r="B12" s="90" t="s">
        <v>144</v>
      </c>
      <c r="C12" s="91">
        <v>96</v>
      </c>
      <c r="D12" s="92">
        <v>98</v>
      </c>
      <c r="E12" s="93">
        <v>194</v>
      </c>
      <c r="F12" s="94">
        <v>87</v>
      </c>
      <c r="G12" s="89">
        <v>2402</v>
      </c>
      <c r="H12" s="90" t="s">
        <v>145</v>
      </c>
      <c r="I12" s="91">
        <v>59</v>
      </c>
      <c r="J12" s="92">
        <v>100</v>
      </c>
      <c r="K12" s="93">
        <v>159</v>
      </c>
      <c r="L12" s="94">
        <v>99</v>
      </c>
    </row>
    <row r="13" spans="1:12" ht="12.75" customHeight="1">
      <c r="A13" s="89">
        <v>1403</v>
      </c>
      <c r="B13" s="90" t="s">
        <v>146</v>
      </c>
      <c r="C13" s="91">
        <v>110</v>
      </c>
      <c r="D13" s="92">
        <v>154</v>
      </c>
      <c r="E13" s="93">
        <v>264</v>
      </c>
      <c r="F13" s="94">
        <v>133</v>
      </c>
      <c r="G13" s="89">
        <v>2501</v>
      </c>
      <c r="H13" s="90" t="s">
        <v>147</v>
      </c>
      <c r="I13" s="91">
        <v>744</v>
      </c>
      <c r="J13" s="92">
        <v>714</v>
      </c>
      <c r="K13" s="93">
        <v>1458</v>
      </c>
      <c r="L13" s="94">
        <v>672</v>
      </c>
    </row>
    <row r="14" spans="1:12" ht="12.75" customHeight="1">
      <c r="A14" s="89">
        <v>1404</v>
      </c>
      <c r="B14" s="90" t="s">
        <v>148</v>
      </c>
      <c r="C14" s="91">
        <v>167</v>
      </c>
      <c r="D14" s="92">
        <v>167</v>
      </c>
      <c r="E14" s="93">
        <v>334</v>
      </c>
      <c r="F14" s="94">
        <v>141</v>
      </c>
      <c r="G14" s="89">
        <v>2502</v>
      </c>
      <c r="H14" s="90" t="s">
        <v>149</v>
      </c>
      <c r="I14" s="91">
        <v>27</v>
      </c>
      <c r="J14" s="92">
        <v>43</v>
      </c>
      <c r="K14" s="93">
        <v>70</v>
      </c>
      <c r="L14" s="94">
        <v>37</v>
      </c>
    </row>
    <row r="15" spans="1:12" ht="12.75" customHeight="1">
      <c r="A15" s="89">
        <v>1405</v>
      </c>
      <c r="B15" s="90" t="s">
        <v>150</v>
      </c>
      <c r="C15" s="91">
        <v>93</v>
      </c>
      <c r="D15" s="92">
        <v>99</v>
      </c>
      <c r="E15" s="93">
        <v>192</v>
      </c>
      <c r="F15" s="94">
        <v>69</v>
      </c>
      <c r="G15" s="89">
        <v>2601</v>
      </c>
      <c r="H15" s="90" t="s">
        <v>151</v>
      </c>
      <c r="I15" s="91">
        <v>112</v>
      </c>
      <c r="J15" s="92">
        <v>164</v>
      </c>
      <c r="K15" s="93">
        <v>276</v>
      </c>
      <c r="L15" s="94">
        <v>150</v>
      </c>
    </row>
    <row r="16" spans="1:12" ht="12.75" customHeight="1">
      <c r="A16" s="89">
        <v>1406</v>
      </c>
      <c r="B16" s="90" t="s">
        <v>152</v>
      </c>
      <c r="C16" s="91">
        <v>72</v>
      </c>
      <c r="D16" s="92">
        <v>78</v>
      </c>
      <c r="E16" s="93">
        <v>150</v>
      </c>
      <c r="F16" s="94">
        <v>49</v>
      </c>
      <c r="G16" s="89">
        <v>2602</v>
      </c>
      <c r="H16" s="90" t="s">
        <v>153</v>
      </c>
      <c r="I16" s="91">
        <v>199</v>
      </c>
      <c r="J16" s="92">
        <v>189</v>
      </c>
      <c r="K16" s="93">
        <v>388</v>
      </c>
      <c r="L16" s="94">
        <v>167</v>
      </c>
    </row>
    <row r="17" spans="1:12" ht="12.75" customHeight="1">
      <c r="A17" s="89">
        <v>1502</v>
      </c>
      <c r="B17" s="90" t="s">
        <v>154</v>
      </c>
      <c r="C17" s="91">
        <v>70</v>
      </c>
      <c r="D17" s="92">
        <v>110</v>
      </c>
      <c r="E17" s="93">
        <v>180</v>
      </c>
      <c r="F17" s="94">
        <v>84</v>
      </c>
      <c r="G17" s="89">
        <v>2603</v>
      </c>
      <c r="H17" s="90" t="s">
        <v>66</v>
      </c>
      <c r="I17" s="91">
        <v>411</v>
      </c>
      <c r="J17" s="92">
        <v>446</v>
      </c>
      <c r="K17" s="93">
        <v>857</v>
      </c>
      <c r="L17" s="94">
        <v>320</v>
      </c>
    </row>
    <row r="18" spans="1:12" ht="12.75" customHeight="1">
      <c r="A18" s="89">
        <v>1503</v>
      </c>
      <c r="B18" s="90" t="s">
        <v>155</v>
      </c>
      <c r="C18" s="91">
        <v>51</v>
      </c>
      <c r="D18" s="92">
        <v>48</v>
      </c>
      <c r="E18" s="93">
        <v>99</v>
      </c>
      <c r="F18" s="94">
        <v>44</v>
      </c>
      <c r="G18" s="89">
        <v>2604</v>
      </c>
      <c r="H18" s="90" t="s">
        <v>156</v>
      </c>
      <c r="I18" s="91">
        <v>248</v>
      </c>
      <c r="J18" s="92">
        <v>217</v>
      </c>
      <c r="K18" s="93">
        <v>465</v>
      </c>
      <c r="L18" s="94">
        <v>204</v>
      </c>
    </row>
    <row r="19" spans="1:12" ht="12.75" customHeight="1">
      <c r="A19" s="89">
        <v>1504</v>
      </c>
      <c r="B19" s="90" t="s">
        <v>157</v>
      </c>
      <c r="C19" s="91">
        <v>336</v>
      </c>
      <c r="D19" s="92">
        <v>375</v>
      </c>
      <c r="E19" s="93">
        <v>711</v>
      </c>
      <c r="F19" s="94">
        <v>302</v>
      </c>
      <c r="G19" s="89">
        <v>2701</v>
      </c>
      <c r="H19" s="90" t="s">
        <v>67</v>
      </c>
      <c r="I19" s="91">
        <v>517</v>
      </c>
      <c r="J19" s="92">
        <v>484</v>
      </c>
      <c r="K19" s="93">
        <v>1001</v>
      </c>
      <c r="L19" s="94">
        <v>433</v>
      </c>
    </row>
    <row r="20" spans="1:12" ht="12.75" customHeight="1">
      <c r="A20" s="89">
        <v>1505</v>
      </c>
      <c r="B20" s="90" t="s">
        <v>158</v>
      </c>
      <c r="C20" s="91">
        <v>396</v>
      </c>
      <c r="D20" s="92">
        <v>342</v>
      </c>
      <c r="E20" s="93">
        <v>738</v>
      </c>
      <c r="F20" s="94">
        <v>315</v>
      </c>
      <c r="G20" s="89">
        <v>2801</v>
      </c>
      <c r="H20" s="90" t="s">
        <v>159</v>
      </c>
      <c r="I20" s="91">
        <v>813</v>
      </c>
      <c r="J20" s="92">
        <v>800</v>
      </c>
      <c r="K20" s="93">
        <v>1613</v>
      </c>
      <c r="L20" s="94">
        <v>641</v>
      </c>
    </row>
    <row r="21" spans="1:12" ht="12.75" customHeight="1">
      <c r="A21" s="89">
        <v>1506</v>
      </c>
      <c r="B21" s="90" t="s">
        <v>160</v>
      </c>
      <c r="C21" s="91">
        <v>377</v>
      </c>
      <c r="D21" s="92">
        <v>400</v>
      </c>
      <c r="E21" s="93">
        <v>777</v>
      </c>
      <c r="F21" s="94">
        <v>287</v>
      </c>
      <c r="G21" s="89">
        <v>2802</v>
      </c>
      <c r="H21" s="90" t="s">
        <v>161</v>
      </c>
      <c r="I21" s="91">
        <v>408</v>
      </c>
      <c r="J21" s="92">
        <v>341</v>
      </c>
      <c r="K21" s="93">
        <v>749</v>
      </c>
      <c r="L21" s="94">
        <v>358</v>
      </c>
    </row>
    <row r="22" spans="1:12" ht="12.75" customHeight="1">
      <c r="A22" s="89">
        <v>1507</v>
      </c>
      <c r="B22" s="90" t="s">
        <v>162</v>
      </c>
      <c r="C22" s="91">
        <v>319</v>
      </c>
      <c r="D22" s="92">
        <v>336</v>
      </c>
      <c r="E22" s="93">
        <v>655</v>
      </c>
      <c r="F22" s="94">
        <v>304</v>
      </c>
      <c r="G22" s="89">
        <v>2803</v>
      </c>
      <c r="H22" s="90" t="s">
        <v>163</v>
      </c>
      <c r="I22" s="91">
        <v>223</v>
      </c>
      <c r="J22" s="92">
        <v>236</v>
      </c>
      <c r="K22" s="93">
        <v>459</v>
      </c>
      <c r="L22" s="94">
        <v>170</v>
      </c>
    </row>
    <row r="23" spans="1:12" ht="12.75" customHeight="1">
      <c r="A23" s="89">
        <v>1508</v>
      </c>
      <c r="B23" s="90" t="s">
        <v>164</v>
      </c>
      <c r="C23" s="91">
        <v>303</v>
      </c>
      <c r="D23" s="92">
        <v>291</v>
      </c>
      <c r="E23" s="93">
        <v>594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676</v>
      </c>
      <c r="D24" s="92">
        <v>638</v>
      </c>
      <c r="E24" s="93">
        <v>1314</v>
      </c>
      <c r="F24" s="94">
        <v>581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673</v>
      </c>
      <c r="D25" s="92">
        <v>572</v>
      </c>
      <c r="E25" s="93">
        <v>1245</v>
      </c>
      <c r="F25" s="94">
        <v>566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477</v>
      </c>
      <c r="D26" s="92">
        <v>483</v>
      </c>
      <c r="E26" s="93">
        <v>960</v>
      </c>
      <c r="F26" s="94">
        <v>433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219</v>
      </c>
      <c r="D27" s="92">
        <v>244</v>
      </c>
      <c r="E27" s="93">
        <v>463</v>
      </c>
      <c r="F27" s="94">
        <v>174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237</v>
      </c>
      <c r="D28" s="92">
        <v>231</v>
      </c>
      <c r="E28" s="93">
        <v>468</v>
      </c>
      <c r="F28" s="94">
        <v>188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337</v>
      </c>
      <c r="D29" s="92">
        <v>326</v>
      </c>
      <c r="E29" s="93">
        <v>663</v>
      </c>
      <c r="F29" s="94">
        <v>259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88</v>
      </c>
      <c r="D30" s="92">
        <v>104</v>
      </c>
      <c r="E30" s="93">
        <v>192</v>
      </c>
      <c r="F30" s="94">
        <v>88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102</v>
      </c>
      <c r="D31" s="92">
        <v>113</v>
      </c>
      <c r="E31" s="93">
        <v>215</v>
      </c>
      <c r="F31" s="94">
        <v>108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318</v>
      </c>
      <c r="D32" s="92">
        <v>327</v>
      </c>
      <c r="E32" s="93">
        <v>645</v>
      </c>
      <c r="F32" s="94">
        <v>274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547</v>
      </c>
      <c r="D33" s="92">
        <v>511</v>
      </c>
      <c r="E33" s="93">
        <v>1058</v>
      </c>
      <c r="F33" s="94">
        <v>442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463</v>
      </c>
      <c r="D34" s="92">
        <v>435</v>
      </c>
      <c r="E34" s="93">
        <v>898</v>
      </c>
      <c r="F34" s="94">
        <v>382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320</v>
      </c>
      <c r="D35" s="92">
        <v>327</v>
      </c>
      <c r="E35" s="93">
        <v>647</v>
      </c>
      <c r="F35" s="94">
        <v>295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286</v>
      </c>
      <c r="D36" s="92">
        <v>282</v>
      </c>
      <c r="E36" s="93">
        <v>568</v>
      </c>
      <c r="F36" s="94">
        <v>231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843</v>
      </c>
      <c r="D37" s="92">
        <v>801</v>
      </c>
      <c r="E37" s="93">
        <v>1644</v>
      </c>
      <c r="F37" s="94">
        <v>666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273</v>
      </c>
      <c r="D38" s="92">
        <v>273</v>
      </c>
      <c r="E38" s="93">
        <v>546</v>
      </c>
      <c r="F38" s="94">
        <v>249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269</v>
      </c>
      <c r="D39" s="92">
        <v>274</v>
      </c>
      <c r="E39" s="93">
        <v>543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13095</v>
      </c>
      <c r="D45" s="111">
        <f>SUM(D2:D44)</f>
        <v>13075</v>
      </c>
      <c r="E45" s="110">
        <f>SUM(E2:E44)</f>
        <v>26170</v>
      </c>
      <c r="F45" s="110">
        <f>SUM(F2:F44)</f>
        <v>10748</v>
      </c>
      <c r="G45" s="113"/>
      <c r="H45" s="109" t="s">
        <v>11</v>
      </c>
      <c r="I45" s="133">
        <f>SUM(I2:I44)</f>
        <v>7334</v>
      </c>
      <c r="J45" s="111">
        <f>SUM(J2:J44)</f>
        <v>7401</v>
      </c>
      <c r="K45" s="110">
        <f>SUM(K2:K44)</f>
        <v>14735</v>
      </c>
      <c r="L45" s="112">
        <f>SUM(L2:L44)</f>
        <v>6099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293</v>
      </c>
      <c r="D48" s="92">
        <v>300</v>
      </c>
      <c r="E48" s="93">
        <v>593</v>
      </c>
      <c r="F48" s="94">
        <v>217</v>
      </c>
      <c r="G48" s="89">
        <v>4001</v>
      </c>
      <c r="H48" s="90" t="s">
        <v>98</v>
      </c>
      <c r="I48" s="132">
        <v>374</v>
      </c>
      <c r="J48" s="92">
        <v>396</v>
      </c>
      <c r="K48" s="93">
        <v>770</v>
      </c>
      <c r="L48" s="94">
        <v>265</v>
      </c>
    </row>
    <row r="49" spans="1:12" ht="12.75" customHeight="1">
      <c r="A49" s="89">
        <v>3002</v>
      </c>
      <c r="B49" s="90" t="s">
        <v>181</v>
      </c>
      <c r="C49" s="91">
        <v>77</v>
      </c>
      <c r="D49" s="92">
        <v>86</v>
      </c>
      <c r="E49" s="93">
        <v>163</v>
      </c>
      <c r="F49" s="94">
        <v>51</v>
      </c>
      <c r="G49" s="89">
        <v>4101</v>
      </c>
      <c r="H49" s="90" t="s">
        <v>99</v>
      </c>
      <c r="I49" s="132">
        <v>273</v>
      </c>
      <c r="J49" s="92">
        <v>282</v>
      </c>
      <c r="K49" s="93">
        <v>555</v>
      </c>
      <c r="L49" s="94">
        <v>220</v>
      </c>
    </row>
    <row r="50" spans="1:12" ht="12.75" customHeight="1">
      <c r="A50" s="89">
        <v>3003</v>
      </c>
      <c r="B50" s="90" t="s">
        <v>182</v>
      </c>
      <c r="C50" s="91">
        <v>89</v>
      </c>
      <c r="D50" s="92">
        <v>97</v>
      </c>
      <c r="E50" s="93">
        <v>186</v>
      </c>
      <c r="F50" s="94">
        <v>74</v>
      </c>
      <c r="G50" s="89">
        <v>4102</v>
      </c>
      <c r="H50" s="90" t="s">
        <v>183</v>
      </c>
      <c r="I50" s="132">
        <v>161</v>
      </c>
      <c r="J50" s="92">
        <v>169</v>
      </c>
      <c r="K50" s="93">
        <v>330</v>
      </c>
      <c r="L50" s="94">
        <v>117</v>
      </c>
    </row>
    <row r="51" spans="1:12" ht="12.75" customHeight="1">
      <c r="A51" s="89">
        <v>3004</v>
      </c>
      <c r="B51" s="90" t="s">
        <v>184</v>
      </c>
      <c r="C51" s="91">
        <v>514</v>
      </c>
      <c r="D51" s="92">
        <v>527</v>
      </c>
      <c r="E51" s="93">
        <v>1041</v>
      </c>
      <c r="F51" s="94">
        <v>448</v>
      </c>
      <c r="G51" s="89">
        <v>4103</v>
      </c>
      <c r="H51" s="90" t="s">
        <v>185</v>
      </c>
      <c r="I51" s="132">
        <v>132</v>
      </c>
      <c r="J51" s="92">
        <v>120</v>
      </c>
      <c r="K51" s="93">
        <v>252</v>
      </c>
      <c r="L51" s="94">
        <v>86</v>
      </c>
    </row>
    <row r="52" spans="1:12" ht="12.75" customHeight="1">
      <c r="A52" s="89">
        <v>3101</v>
      </c>
      <c r="B52" s="90" t="s">
        <v>186</v>
      </c>
      <c r="C52" s="91">
        <v>110</v>
      </c>
      <c r="D52" s="92">
        <v>112</v>
      </c>
      <c r="E52" s="93">
        <v>222</v>
      </c>
      <c r="F52" s="94">
        <v>82</v>
      </c>
      <c r="G52" s="89">
        <v>4104</v>
      </c>
      <c r="H52" s="90" t="s">
        <v>187</v>
      </c>
      <c r="I52" s="132">
        <v>153</v>
      </c>
      <c r="J52" s="92">
        <v>167</v>
      </c>
      <c r="K52" s="93">
        <v>320</v>
      </c>
      <c r="L52" s="94">
        <v>109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108</v>
      </c>
      <c r="E53" s="93">
        <v>223</v>
      </c>
      <c r="F53" s="94">
        <v>87</v>
      </c>
      <c r="G53" s="89">
        <v>4105</v>
      </c>
      <c r="H53" s="90" t="s">
        <v>189</v>
      </c>
      <c r="I53" s="132">
        <v>92</v>
      </c>
      <c r="J53" s="92">
        <v>93</v>
      </c>
      <c r="K53" s="93">
        <v>185</v>
      </c>
      <c r="L53" s="94">
        <v>69</v>
      </c>
    </row>
    <row r="54" spans="1:12" ht="12.75" customHeight="1">
      <c r="A54" s="89">
        <v>3103</v>
      </c>
      <c r="B54" s="90" t="s">
        <v>190</v>
      </c>
      <c r="C54" s="91">
        <v>378</v>
      </c>
      <c r="D54" s="92">
        <v>389</v>
      </c>
      <c r="E54" s="93">
        <v>767</v>
      </c>
      <c r="F54" s="94">
        <v>274</v>
      </c>
      <c r="G54" s="89">
        <v>4202</v>
      </c>
      <c r="H54" s="90" t="s">
        <v>191</v>
      </c>
      <c r="I54" s="132">
        <v>147</v>
      </c>
      <c r="J54" s="92">
        <v>163</v>
      </c>
      <c r="K54" s="93">
        <v>310</v>
      </c>
      <c r="L54" s="94">
        <v>136</v>
      </c>
    </row>
    <row r="55" spans="1:12" ht="12.75" customHeight="1">
      <c r="A55" s="89">
        <v>3104</v>
      </c>
      <c r="B55" s="90" t="s">
        <v>192</v>
      </c>
      <c r="C55" s="91">
        <v>47</v>
      </c>
      <c r="D55" s="92">
        <v>51</v>
      </c>
      <c r="E55" s="93">
        <v>98</v>
      </c>
      <c r="F55" s="94">
        <v>40</v>
      </c>
      <c r="G55" s="89">
        <v>4203</v>
      </c>
      <c r="H55" s="90" t="s">
        <v>193</v>
      </c>
      <c r="I55" s="132">
        <v>69</v>
      </c>
      <c r="J55" s="92">
        <v>65</v>
      </c>
      <c r="K55" s="93">
        <v>134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92</v>
      </c>
      <c r="D56" s="92">
        <v>108</v>
      </c>
      <c r="E56" s="93">
        <v>200</v>
      </c>
      <c r="F56" s="94">
        <v>82</v>
      </c>
      <c r="G56" s="89">
        <v>4204</v>
      </c>
      <c r="H56" s="90" t="s">
        <v>195</v>
      </c>
      <c r="I56" s="132">
        <v>505</v>
      </c>
      <c r="J56" s="92">
        <v>554</v>
      </c>
      <c r="K56" s="93">
        <v>1059</v>
      </c>
      <c r="L56" s="94">
        <v>419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110</v>
      </c>
      <c r="E57" s="93">
        <v>237</v>
      </c>
      <c r="F57" s="94">
        <v>83</v>
      </c>
      <c r="G57" s="89">
        <v>4205</v>
      </c>
      <c r="H57" s="90" t="s">
        <v>197</v>
      </c>
      <c r="I57" s="132">
        <v>498</v>
      </c>
      <c r="J57" s="92">
        <v>533</v>
      </c>
      <c r="K57" s="93">
        <v>1031</v>
      </c>
      <c r="L57" s="94">
        <v>398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56</v>
      </c>
      <c r="E58" s="93">
        <v>118</v>
      </c>
      <c r="F58" s="94">
        <v>45</v>
      </c>
      <c r="G58" s="89">
        <v>4206</v>
      </c>
      <c r="H58" s="90" t="s">
        <v>199</v>
      </c>
      <c r="I58" s="132">
        <v>229</v>
      </c>
      <c r="J58" s="92">
        <v>242</v>
      </c>
      <c r="K58" s="93">
        <v>471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167</v>
      </c>
      <c r="D59" s="92">
        <v>169</v>
      </c>
      <c r="E59" s="93">
        <v>336</v>
      </c>
      <c r="F59" s="94">
        <v>125</v>
      </c>
      <c r="G59" s="89">
        <v>4207</v>
      </c>
      <c r="H59" s="90" t="s">
        <v>201</v>
      </c>
      <c r="I59" s="132">
        <v>111</v>
      </c>
      <c r="J59" s="92">
        <v>109</v>
      </c>
      <c r="K59" s="93">
        <v>220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58</v>
      </c>
      <c r="D60" s="92">
        <v>56</v>
      </c>
      <c r="E60" s="93">
        <v>114</v>
      </c>
      <c r="F60" s="94">
        <v>45</v>
      </c>
      <c r="G60" s="89">
        <v>4208</v>
      </c>
      <c r="H60" s="90" t="s">
        <v>203</v>
      </c>
      <c r="I60" s="132">
        <v>301</v>
      </c>
      <c r="J60" s="92">
        <v>313</v>
      </c>
      <c r="K60" s="93">
        <v>614</v>
      </c>
      <c r="L60" s="94">
        <v>237</v>
      </c>
    </row>
    <row r="61" spans="1:12" ht="12.75" customHeight="1">
      <c r="A61" s="89">
        <v>3205</v>
      </c>
      <c r="B61" s="90" t="s">
        <v>204</v>
      </c>
      <c r="C61" s="91">
        <v>22</v>
      </c>
      <c r="D61" s="92">
        <v>23</v>
      </c>
      <c r="E61" s="93">
        <v>45</v>
      </c>
      <c r="F61" s="94">
        <v>20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79</v>
      </c>
      <c r="D62" s="92">
        <v>63</v>
      </c>
      <c r="E62" s="93">
        <v>142</v>
      </c>
      <c r="F62" s="94">
        <v>54</v>
      </c>
      <c r="G62" s="89">
        <v>4211</v>
      </c>
      <c r="H62" s="90" t="s">
        <v>207</v>
      </c>
      <c r="I62" s="132">
        <v>386</v>
      </c>
      <c r="J62" s="92">
        <v>377</v>
      </c>
      <c r="K62" s="93">
        <v>763</v>
      </c>
      <c r="L62" s="94">
        <v>293</v>
      </c>
    </row>
    <row r="63" spans="1:12" ht="12.75" customHeight="1">
      <c r="A63" s="89">
        <v>3207</v>
      </c>
      <c r="B63" s="90" t="s">
        <v>208</v>
      </c>
      <c r="C63" s="91">
        <v>499</v>
      </c>
      <c r="D63" s="92">
        <v>482</v>
      </c>
      <c r="E63" s="93">
        <v>981</v>
      </c>
      <c r="F63" s="94">
        <v>315</v>
      </c>
      <c r="G63" s="89">
        <v>4212</v>
      </c>
      <c r="H63" s="90" t="s">
        <v>209</v>
      </c>
      <c r="I63" s="132">
        <v>380</v>
      </c>
      <c r="J63" s="92">
        <v>403</v>
      </c>
      <c r="K63" s="93">
        <v>783</v>
      </c>
      <c r="L63" s="94">
        <v>321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61</v>
      </c>
      <c r="E64" s="93">
        <v>122</v>
      </c>
      <c r="F64" s="94">
        <v>44</v>
      </c>
      <c r="G64" s="89">
        <v>4213</v>
      </c>
      <c r="H64" s="90" t="s">
        <v>210</v>
      </c>
      <c r="I64" s="132">
        <v>81</v>
      </c>
      <c r="J64" s="92">
        <v>86</v>
      </c>
      <c r="K64" s="93">
        <v>167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75</v>
      </c>
      <c r="D65" s="92">
        <v>74</v>
      </c>
      <c r="E65" s="93">
        <v>149</v>
      </c>
      <c r="F65" s="94">
        <v>48</v>
      </c>
      <c r="G65" s="89">
        <v>4214</v>
      </c>
      <c r="H65" s="90" t="s">
        <v>211</v>
      </c>
      <c r="I65" s="132">
        <v>424</v>
      </c>
      <c r="J65" s="92">
        <v>410</v>
      </c>
      <c r="K65" s="93">
        <v>834</v>
      </c>
      <c r="L65" s="94">
        <v>337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41</v>
      </c>
      <c r="E66" s="93">
        <v>72</v>
      </c>
      <c r="F66" s="94">
        <v>26</v>
      </c>
      <c r="G66" s="89">
        <v>4215</v>
      </c>
      <c r="H66" s="90" t="s">
        <v>212</v>
      </c>
      <c r="I66" s="132">
        <v>174</v>
      </c>
      <c r="J66" s="92">
        <v>174</v>
      </c>
      <c r="K66" s="93">
        <v>348</v>
      </c>
      <c r="L66" s="94">
        <v>133</v>
      </c>
    </row>
    <row r="67" spans="1:12" ht="12.75" customHeight="1">
      <c r="A67" s="89">
        <v>3601</v>
      </c>
      <c r="B67" s="90" t="s">
        <v>234</v>
      </c>
      <c r="C67" s="91">
        <v>732</v>
      </c>
      <c r="D67" s="92">
        <v>476</v>
      </c>
      <c r="E67" s="93">
        <v>1208</v>
      </c>
      <c r="F67" s="94">
        <v>551</v>
      </c>
      <c r="G67" s="89">
        <v>4216</v>
      </c>
      <c r="H67" s="90" t="s">
        <v>213</v>
      </c>
      <c r="I67" s="132">
        <v>120</v>
      </c>
      <c r="J67" s="92">
        <v>126</v>
      </c>
      <c r="K67" s="93">
        <v>246</v>
      </c>
      <c r="L67" s="94">
        <v>100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69</v>
      </c>
      <c r="K68" s="93">
        <v>141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203</v>
      </c>
      <c r="J69" s="92">
        <v>226</v>
      </c>
      <c r="K69" s="93">
        <v>429</v>
      </c>
      <c r="L69" s="94">
        <v>156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114</v>
      </c>
      <c r="J70" s="92">
        <v>113</v>
      </c>
      <c r="K70" s="93">
        <v>227</v>
      </c>
      <c r="L70" s="94">
        <v>81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232</v>
      </c>
      <c r="J71" s="92">
        <v>242</v>
      </c>
      <c r="K71" s="93">
        <v>474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128</v>
      </c>
      <c r="J72" s="92">
        <v>141</v>
      </c>
      <c r="K72" s="93">
        <v>269</v>
      </c>
      <c r="L72" s="94">
        <v>91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83</v>
      </c>
      <c r="J73" s="92">
        <v>98</v>
      </c>
      <c r="K73" s="93">
        <v>181</v>
      </c>
      <c r="L73" s="94">
        <v>67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156</v>
      </c>
      <c r="J74" s="92">
        <v>166</v>
      </c>
      <c r="K74" s="93">
        <v>322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149</v>
      </c>
      <c r="J75" s="92">
        <v>141</v>
      </c>
      <c r="K75" s="93">
        <v>290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586</v>
      </c>
      <c r="J76" s="92">
        <v>599</v>
      </c>
      <c r="K76" s="93">
        <v>1185</v>
      </c>
      <c r="L76" s="94">
        <v>397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83</v>
      </c>
      <c r="J77" s="92">
        <v>83</v>
      </c>
      <c r="K77" s="93">
        <v>166</v>
      </c>
      <c r="L77" s="94">
        <v>67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361</v>
      </c>
      <c r="J78" s="92">
        <v>367</v>
      </c>
      <c r="K78" s="93">
        <v>728</v>
      </c>
      <c r="L78" s="94">
        <v>266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493</v>
      </c>
      <c r="J79" s="92">
        <v>496</v>
      </c>
      <c r="K79" s="93">
        <v>989</v>
      </c>
      <c r="L79" s="94">
        <v>351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147</v>
      </c>
      <c r="K80" s="93">
        <v>297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53</v>
      </c>
      <c r="J81" s="92">
        <v>80</v>
      </c>
      <c r="K81" s="93">
        <v>133</v>
      </c>
      <c r="L81" s="94">
        <v>62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409</v>
      </c>
      <c r="J82" s="92">
        <v>411</v>
      </c>
      <c r="K82" s="93">
        <v>820</v>
      </c>
      <c r="L82" s="94">
        <v>336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285</v>
      </c>
      <c r="J83" s="92">
        <v>258</v>
      </c>
      <c r="K83" s="93">
        <v>543</v>
      </c>
      <c r="L83" s="94">
        <v>156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321</v>
      </c>
      <c r="J84" s="92">
        <v>337</v>
      </c>
      <c r="K84" s="93">
        <v>658</v>
      </c>
      <c r="L84" s="94">
        <v>243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593</v>
      </c>
      <c r="J85" s="92">
        <v>692</v>
      </c>
      <c r="K85" s="93">
        <v>1285</v>
      </c>
      <c r="L85" s="94">
        <v>456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61</v>
      </c>
      <c r="K86" s="93">
        <v>124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160</v>
      </c>
      <c r="J87" s="92">
        <v>174</v>
      </c>
      <c r="K87" s="93">
        <v>334</v>
      </c>
      <c r="L87" s="94">
        <v>134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528</v>
      </c>
      <c r="J88" s="92">
        <v>541</v>
      </c>
      <c r="K88" s="93">
        <v>1069</v>
      </c>
      <c r="L88" s="94">
        <v>410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190</v>
      </c>
      <c r="K89" s="93">
        <v>369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115</v>
      </c>
      <c r="K90" s="93">
        <v>217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57</v>
      </c>
      <c r="J91" s="92">
        <v>54</v>
      </c>
      <c r="K91" s="93">
        <v>111</v>
      </c>
      <c r="L91" s="94">
        <v>44</v>
      </c>
    </row>
    <row r="92" spans="2:12" ht="12.75" customHeight="1" thickTop="1" thickBot="1">
      <c r="B92" s="109" t="s">
        <v>11</v>
      </c>
      <c r="C92" s="133">
        <f>SUM(C48:C91)</f>
        <v>3628</v>
      </c>
      <c r="D92" s="111">
        <f>SUM(D48:D91)</f>
        <v>3389</v>
      </c>
      <c r="E92" s="110">
        <f>SUM(E48:E91)</f>
        <v>7017</v>
      </c>
      <c r="F92" s="110">
        <f>SUM(F48:F91)</f>
        <v>2711</v>
      </c>
      <c r="G92" s="113"/>
      <c r="H92" s="109" t="s">
        <v>11</v>
      </c>
      <c r="I92" s="133">
        <f>SUM(I48:I91)</f>
        <v>10239</v>
      </c>
      <c r="J92" s="111">
        <f>SUM(J48:J91)</f>
        <v>10656</v>
      </c>
      <c r="K92" s="110">
        <f>SUM(K48:K91)</f>
        <v>20895</v>
      </c>
      <c r="L92" s="112">
        <f>SUM(L48:L91)</f>
        <v>7777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34296</v>
      </c>
      <c r="J93" s="127">
        <f>D45+J45+D92+J92</f>
        <v>34521</v>
      </c>
      <c r="K93" s="126">
        <f>E45+K45+E92+K92</f>
        <v>68817</v>
      </c>
      <c r="L93" s="128">
        <f>F45+L45+F92+L92</f>
        <v>27335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2018-04-02T05:18:16Z</dcterms:modified>
</cp:coreProperties>
</file>