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D34" i="1" l="1"/>
  <c r="L27" i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<sst xmlns="http://schemas.openxmlformats.org/spreadsheetml/2006/main" count="368" uniqueCount="238">
  <si>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</si>
  <si>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</si>
  <si>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</si>
  <si>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</si>
  <si>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</si>
  <si>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</si>
  <si>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</si>
  <si>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</si>
  <si>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</si>
  <si>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</si>
  <si>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</si>
  <si>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</si>
  <si>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</si>
  <si>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</si>
  <si>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</si>
  <si>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</si>
  <si>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</si>
  <si>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</si>
  <si>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</si>
  <si>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</si>
  <si>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</si>
  <si>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</si>
  <si>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</si>
  <si>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</si>
  <si>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</si>
  <si>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</si>
  <si>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</si>
  <si>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</si>
  <si>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</si>
  <si>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</si>
  <si>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</si>
  <si>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</si>
  <si>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</si>
  <si>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</si>
  <si>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</si>
  <si>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</si>
  <si>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</si>
  <si>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</si>
  <si>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</si>
  <si>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</si>
  <si>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</si>
  <si>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</si>
  <si>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</si>
  <si>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</si>
  <si>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</si>
  <si>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</si>
  <si>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</si>
  <si>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</si>
  <si>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</si>
  <si>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</si>
  <si>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</si>
  <si>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</si>
  <si>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</si>
  <si>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</si>
  <si>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</si>
  <si>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</si>
  <si>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</si>
  <si>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</si>
  <si>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</si>
  <si>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</si>
  <si>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</si>
  <si>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</si>
  <si>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</si>
  <si>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</si>
  <si>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</si>
  <si>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</si>
  <si>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</si>
  <si>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</si>
  <si>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</si>
  <si>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</si>
  <si>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</si>
  <si>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</si>
  <si>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</si>
  <si>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</si>
  <si>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</si>
  <si>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</si>
  <si>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</si>
  <si>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</si>
  <si>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</si>
  <si>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</si>
  <si>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</si>
  <si>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</si>
  <si>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</si>
  <si>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</si>
  <si>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</si>
  <si>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</si>
  <si>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</si>
  <si>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</si>
  <si>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</si>
  <si>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</si>
  <si>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</si>
  <si>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</si>
  <si>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</si>
  <si>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</si>
  <si>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</si>
  <si>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</si>
  <si>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</si>
  <si>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</si>
  <si>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</si>
  <si>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</si>
  <si>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</si>
  <si>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</si>
  <si>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</si>
  <si>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</si>
  <si>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</si>
  <si>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</si>
  <si>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</si>
  <si>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</si>
  <si>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</si>
  <si>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</si>
  <si>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</si>
  <si>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</si>
  <si>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</si>
  <si>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</si>
  <si>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</si>
  <si>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</si>
  <si>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</si>
  <si>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</si>
  <si>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</si>
  <si>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</si>
  <si>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</si>
  <si>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</si>
  <si>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</si>
  <si>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</si>
  <si>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</si>
  <si>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</si>
  <si>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</si>
  <si>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</si>
  <si>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</si>
  <si>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</si>
  <si>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</si>
  <si>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</si>
  <si>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</si>
  <si>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</si>
  <si>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</si>
  <si>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</si>
  <si>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</si>
  <si>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</si>
  <si>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</si>
  <si>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</si>
  <si>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</si>
  <si>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</si>
  <si>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</si>
  <si>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</si>
  <si>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</si>
  <si>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</si>
  <si>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</si>
  <si>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</si>
  <si>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</si>
  <si>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</si>
  <si>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</si>
  <si>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</si>
  <si>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</si>
  <si>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</si>
  <si>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</si>
  <si>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</si>
  <si>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</si>
  <si>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</si>
  <si>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</si>
  <si>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</si>
  <si>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</si>
  <si>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</si>
  <si>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</si>
  <si>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</si>
  <si>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</si>
  <si>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</si>
  <si>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</si>
  <si>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</si>
  <si>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</si>
  <si>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</si>
  <si>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</si>
  <si>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</si>
  <si>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</si>
  <si>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</si>
  <si>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</si>
  <si>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</si>
  <si>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</si>
  <si>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</si>
  <si>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</si>
  <si>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</si>
  <si>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</si>
  <si>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</si>
  <si>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</si>
  <si>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</si>
  <si>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</si>
  <si>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</si>
  <si>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</si>
  <si>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</si>
  <si>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</si>
  <si>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</si>
  <si>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</si>
  <si>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</si>
  <si>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</si>
  <si>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</si>
  <si>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</si>
  <si>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</si>
  <si>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</si>
  <si>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</si>
  <si>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</si>
  <si>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</si>
  <si>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</si>
  <si>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</si>
  <si>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</si>
  <si>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</si>
  <si>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</si>
  <si>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</si>
  <si>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</si>
  <si>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</si>
  <si>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</si>
  <si>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</si>
  <si>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</si>
  <si>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</si>
  <si>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</si>
  <si>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</si>
  <si>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</si>
  <si>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</si>
  <si>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</si>
  <si>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</si>
  <si>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</si>
  <si>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</si>
  <si>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</si>
  <si>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</si>
  <si>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</si>
  <si>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</si>
  <si>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</si>
  <si>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</si>
  <si>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</si>
  <si>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</si>
  <si>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</si>
  <si>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</si>
  <si>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</si>
  <si>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</si>
  <si>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</si>
  <si>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</si>
  <si>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</si>
  <si>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</si>
  <si>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（令和3年6月30日現在）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</si>
  <si>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（令和3年6月30日現在）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</si>
</sst>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9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3" zoomScaleNormal="100" zoomScaleSheetLayoutView="100" workbookViewId="0">
      <selection activeCell="G61" sqref="G6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2" t="s">
        <v>236</v>
      </c>
      <c r="M1" s="3"/>
      <c r="N1" s="3"/>
      <c r="O1" s="3"/>
    </row>
    <row r="2" spans="1:21" ht="13.5" customHeight="1" x14ac:dyDescent="0.15">
      <c r="C2" s="157"/>
      <c r="D2" s="157"/>
      <c r="E2" s="157"/>
      <c r="F2" s="157"/>
      <c r="G2" s="157"/>
      <c r="H2" s="157"/>
      <c r="I2" s="157"/>
      <c r="J2" s="157"/>
      <c r="K2" s="157"/>
      <c r="L2" s="158" t="s">
        <v>1</v>
      </c>
      <c r="M2" s="159"/>
      <c r="N2" s="159"/>
      <c r="O2" s="159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51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9">
        <v>1269</v>
      </c>
      <c r="E5" s="144">
        <v>1281</v>
      </c>
      <c r="F5" s="150">
        <v>2550</v>
      </c>
      <c r="G5" s="11">
        <v>977</v>
      </c>
      <c r="I5" s="10">
        <v>2099</v>
      </c>
      <c r="J5" s="10">
        <v>3000</v>
      </c>
      <c r="K5" s="10" t="s">
        <v>47</v>
      </c>
      <c r="L5" s="11">
        <v>103</v>
      </c>
      <c r="M5" s="11">
        <v>102</v>
      </c>
      <c r="N5" s="144">
        <v>205</v>
      </c>
      <c r="O5" s="144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9">
        <v>574</v>
      </c>
      <c r="E6" s="144">
        <v>541</v>
      </c>
      <c r="F6" s="150">
        <v>1115</v>
      </c>
      <c r="G6" s="11">
        <v>542</v>
      </c>
      <c r="I6" s="10">
        <v>2199</v>
      </c>
      <c r="J6" s="10">
        <v>27000</v>
      </c>
      <c r="K6" s="10" t="s">
        <v>48</v>
      </c>
      <c r="L6" s="11">
        <v>767</v>
      </c>
      <c r="M6" s="11">
        <v>715</v>
      </c>
      <c r="N6" s="144">
        <v>1482</v>
      </c>
      <c r="O6" s="144">
        <v>580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9">
        <v>1395</v>
      </c>
      <c r="E7" s="144">
        <v>1448</v>
      </c>
      <c r="F7" s="150">
        <v>2843</v>
      </c>
      <c r="G7" s="11">
        <v>1114</v>
      </c>
      <c r="I7" s="10">
        <v>2299</v>
      </c>
      <c r="J7" s="10">
        <v>34000</v>
      </c>
      <c r="K7" s="10" t="s">
        <v>49</v>
      </c>
      <c r="L7" s="11">
        <v>391</v>
      </c>
      <c r="M7" s="11">
        <v>396</v>
      </c>
      <c r="N7" s="144">
        <v>787</v>
      </c>
      <c r="O7" s="144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9">
        <v>522</v>
      </c>
      <c r="E8" s="144">
        <v>534</v>
      </c>
      <c r="F8" s="150">
        <v>1056</v>
      </c>
      <c r="G8" s="11">
        <v>443</v>
      </c>
      <c r="I8" s="10">
        <v>2399</v>
      </c>
      <c r="J8" s="10">
        <v>8000</v>
      </c>
      <c r="K8" s="10" t="s">
        <v>50</v>
      </c>
      <c r="L8" s="11">
        <v>1534</v>
      </c>
      <c r="M8" s="11">
        <v>1606</v>
      </c>
      <c r="N8" s="144">
        <v>3140</v>
      </c>
      <c r="O8" s="144">
        <v>1212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9">
        <v>1633</v>
      </c>
      <c r="E9" s="144">
        <v>1691</v>
      </c>
      <c r="F9" s="150">
        <v>3324</v>
      </c>
      <c r="G9" s="11">
        <v>1352</v>
      </c>
      <c r="I9" s="10">
        <v>2411</v>
      </c>
      <c r="J9" s="10">
        <v>36001</v>
      </c>
      <c r="K9" s="10" t="s">
        <v>51</v>
      </c>
      <c r="L9" s="11">
        <v>252</v>
      </c>
      <c r="M9" s="11">
        <v>258</v>
      </c>
      <c r="N9" s="144">
        <v>510</v>
      </c>
      <c r="O9" s="144">
        <v>181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9">
        <v>206</v>
      </c>
      <c r="E10" s="144">
        <v>207</v>
      </c>
      <c r="F10" s="150">
        <v>413</v>
      </c>
      <c r="G10" s="11">
        <v>200</v>
      </c>
      <c r="I10" s="10">
        <v>2412</v>
      </c>
      <c r="J10" s="10">
        <v>36002</v>
      </c>
      <c r="K10" s="10" t="s">
        <v>52</v>
      </c>
      <c r="L10" s="11">
        <v>185</v>
      </c>
      <c r="M10" s="11">
        <v>227</v>
      </c>
      <c r="N10" s="144">
        <v>412</v>
      </c>
      <c r="O10" s="144">
        <v>233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9">
        <v>192</v>
      </c>
      <c r="E11" s="144">
        <v>227</v>
      </c>
      <c r="F11" s="150">
        <v>419</v>
      </c>
      <c r="G11" s="11">
        <v>207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179</v>
      </c>
      <c r="N11" s="144">
        <v>354</v>
      </c>
      <c r="O11" s="144">
        <v>150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9">
        <v>164</v>
      </c>
      <c r="E12" s="144">
        <v>182</v>
      </c>
      <c r="F12" s="150">
        <v>346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119</v>
      </c>
      <c r="M12" s="11">
        <v>131</v>
      </c>
      <c r="N12" s="144">
        <v>250</v>
      </c>
      <c r="O12" s="144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9">
        <v>136</v>
      </c>
      <c r="E13" s="144">
        <v>147</v>
      </c>
      <c r="F13" s="150">
        <v>283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154</v>
      </c>
      <c r="M13" s="11">
        <v>174</v>
      </c>
      <c r="N13" s="144">
        <v>328</v>
      </c>
      <c r="O13" s="144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9">
        <v>439</v>
      </c>
      <c r="E14" s="144">
        <v>481</v>
      </c>
      <c r="F14" s="150">
        <v>920</v>
      </c>
      <c r="G14" s="11">
        <v>371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44">
        <v>1</v>
      </c>
      <c r="O14" s="144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9">
        <v>119</v>
      </c>
      <c r="E15" s="144">
        <v>133</v>
      </c>
      <c r="F15" s="150">
        <v>252</v>
      </c>
      <c r="G15" s="11">
        <v>104</v>
      </c>
      <c r="I15" s="10">
        <v>2417</v>
      </c>
      <c r="J15" s="10">
        <v>36007</v>
      </c>
      <c r="K15" s="10" t="s">
        <v>57</v>
      </c>
      <c r="L15" s="11">
        <v>93</v>
      </c>
      <c r="M15" s="11">
        <v>95</v>
      </c>
      <c r="N15" s="144">
        <v>188</v>
      </c>
      <c r="O15" s="144">
        <v>104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9">
        <v>233</v>
      </c>
      <c r="E16" s="144">
        <v>214</v>
      </c>
      <c r="F16" s="150">
        <v>447</v>
      </c>
      <c r="G16" s="11">
        <v>218</v>
      </c>
      <c r="I16" s="10">
        <v>2418</v>
      </c>
      <c r="J16" s="10">
        <v>36008</v>
      </c>
      <c r="K16" s="10" t="s">
        <v>58</v>
      </c>
      <c r="L16" s="11">
        <v>32</v>
      </c>
      <c r="M16" s="11">
        <v>13</v>
      </c>
      <c r="N16" s="144">
        <v>45</v>
      </c>
      <c r="O16" s="144">
        <v>26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9">
        <v>65</v>
      </c>
      <c r="E17" s="144">
        <v>67</v>
      </c>
      <c r="F17" s="150">
        <v>132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160</v>
      </c>
      <c r="M17" s="11">
        <v>137</v>
      </c>
      <c r="N17" s="144">
        <v>297</v>
      </c>
      <c r="O17" s="144">
        <v>128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9">
        <v>284</v>
      </c>
      <c r="E18" s="144">
        <v>291</v>
      </c>
      <c r="F18" s="150">
        <v>575</v>
      </c>
      <c r="G18" s="11">
        <v>176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16</v>
      </c>
      <c r="N18" s="144">
        <v>30</v>
      </c>
      <c r="O18" s="144">
        <v>28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9">
        <v>760</v>
      </c>
      <c r="E19" s="144">
        <v>732</v>
      </c>
      <c r="F19" s="150">
        <v>1492</v>
      </c>
      <c r="G19" s="11">
        <v>647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9">
        <v>2017</v>
      </c>
      <c r="E20" s="144">
        <v>1972</v>
      </c>
      <c r="F20" s="150">
        <v>3989</v>
      </c>
      <c r="G20" s="11">
        <v>1772</v>
      </c>
      <c r="I20" s="10">
        <v>2514</v>
      </c>
      <c r="J20" s="10">
        <v>37004</v>
      </c>
      <c r="K20" s="10" t="s">
        <v>62</v>
      </c>
      <c r="L20" s="11">
        <v>251</v>
      </c>
      <c r="M20" s="11">
        <v>209</v>
      </c>
      <c r="N20" s="11">
        <v>460</v>
      </c>
      <c r="O20" s="11">
        <v>248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9">
        <v>161</v>
      </c>
      <c r="E21" s="144">
        <v>147</v>
      </c>
      <c r="F21" s="150">
        <v>308</v>
      </c>
      <c r="G21" s="11">
        <v>155</v>
      </c>
      <c r="I21" s="10">
        <v>2515</v>
      </c>
      <c r="J21" s="10">
        <v>37005</v>
      </c>
      <c r="K21" s="10" t="s">
        <v>63</v>
      </c>
      <c r="L21" s="11">
        <v>153</v>
      </c>
      <c r="M21" s="11">
        <v>158</v>
      </c>
      <c r="N21" s="11">
        <v>311</v>
      </c>
      <c r="O21" s="11">
        <v>135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9">
        <v>187</v>
      </c>
      <c r="E22" s="144">
        <v>175</v>
      </c>
      <c r="F22" s="150">
        <v>362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134</v>
      </c>
      <c r="M22" s="11">
        <v>124</v>
      </c>
      <c r="N22" s="11">
        <v>258</v>
      </c>
      <c r="O22" s="11">
        <v>159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9">
        <v>126</v>
      </c>
      <c r="E23" s="144">
        <v>108</v>
      </c>
      <c r="F23" s="150">
        <v>234</v>
      </c>
      <c r="G23" s="11">
        <v>96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54</v>
      </c>
      <c r="N23" s="11">
        <v>105</v>
      </c>
      <c r="O23" s="11">
        <v>46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9">
        <v>218</v>
      </c>
      <c r="E24" s="144">
        <v>206</v>
      </c>
      <c r="F24" s="150">
        <v>424</v>
      </c>
      <c r="G24" s="11">
        <v>166</v>
      </c>
      <c r="I24" s="10">
        <v>2699</v>
      </c>
      <c r="J24" s="10">
        <v>23000</v>
      </c>
      <c r="K24" s="10" t="s">
        <v>66</v>
      </c>
      <c r="L24" s="11">
        <v>982</v>
      </c>
      <c r="M24" s="11">
        <v>1016</v>
      </c>
      <c r="N24" s="11">
        <v>1998</v>
      </c>
      <c r="O24" s="11">
        <v>835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9">
        <v>415</v>
      </c>
      <c r="E25" s="144">
        <v>393</v>
      </c>
      <c r="F25" s="150">
        <v>808</v>
      </c>
      <c r="G25" s="11">
        <v>371</v>
      </c>
      <c r="I25" s="10">
        <v>2799</v>
      </c>
      <c r="J25" s="10">
        <v>21000</v>
      </c>
      <c r="K25" s="10" t="s">
        <v>67</v>
      </c>
      <c r="L25" s="11">
        <v>574</v>
      </c>
      <c r="M25" s="11">
        <v>529</v>
      </c>
      <c r="N25" s="11">
        <v>1103</v>
      </c>
      <c r="O25" s="11">
        <v>500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9">
        <v>248</v>
      </c>
      <c r="E26" s="144">
        <v>263</v>
      </c>
      <c r="F26" s="150">
        <v>511</v>
      </c>
      <c r="G26" s="11">
        <v>255</v>
      </c>
      <c r="I26" s="13">
        <v>2899</v>
      </c>
      <c r="J26" s="10">
        <v>20000</v>
      </c>
      <c r="K26" s="13" t="s">
        <v>68</v>
      </c>
      <c r="L26" s="11">
        <v>1437</v>
      </c>
      <c r="M26" s="11">
        <v>1443</v>
      </c>
      <c r="N26" s="11">
        <v>2880</v>
      </c>
      <c r="O26" s="11">
        <v>1242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9">
        <v>187</v>
      </c>
      <c r="E27" s="144">
        <v>190</v>
      </c>
      <c r="F27" s="150">
        <v>377</v>
      </c>
      <c r="G27" s="11">
        <v>169</v>
      </c>
      <c r="I27" s="14" t="s">
        <v>10</v>
      </c>
      <c r="J27" s="15"/>
      <c r="K27" s="16" t="s">
        <v>11</v>
      </c>
      <c r="L27" s="17">
        <f>SUM(L5:L26)</f>
        <v>7562</v>
      </c>
      <c r="M27" s="17">
        <f>SUM(M5:M26)</f>
        <v>7582</v>
      </c>
      <c r="N27" s="17">
        <f>SUM(N5:N26)</f>
        <v>15144</v>
      </c>
      <c r="O27" s="17">
        <f>SUM(O5:O26)</f>
        <v>6437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9">
        <v>92</v>
      </c>
      <c r="E28" s="144">
        <v>117</v>
      </c>
      <c r="F28" s="150">
        <v>209</v>
      </c>
      <c r="G28" s="11">
        <v>100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9">
        <v>270</v>
      </c>
      <c r="E29" s="144">
        <v>286</v>
      </c>
      <c r="F29" s="150">
        <v>556</v>
      </c>
      <c r="G29" s="11">
        <v>238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9">
        <v>336</v>
      </c>
      <c r="E30" s="144">
        <v>341</v>
      </c>
      <c r="F30" s="150">
        <v>677</v>
      </c>
      <c r="G30" s="11">
        <v>312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9">
        <v>120</v>
      </c>
      <c r="E31" s="144">
        <v>143</v>
      </c>
      <c r="F31" s="150">
        <v>263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9">
        <v>761</v>
      </c>
      <c r="E32" s="144">
        <v>682</v>
      </c>
      <c r="F32" s="150">
        <v>1443</v>
      </c>
      <c r="G32" s="11">
        <v>667</v>
      </c>
      <c r="I32" s="22">
        <v>4099</v>
      </c>
      <c r="J32" s="10">
        <v>26000</v>
      </c>
      <c r="K32" s="22" t="s">
        <v>98</v>
      </c>
      <c r="L32" s="11">
        <v>411</v>
      </c>
      <c r="M32" s="11">
        <v>416</v>
      </c>
      <c r="N32" s="11">
        <v>827</v>
      </c>
      <c r="O32" s="11">
        <v>308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531</v>
      </c>
      <c r="E33">
        <v>516</v>
      </c>
      <c r="F33" s="11">
        <v>1047</v>
      </c>
      <c r="G33" s="11">
        <v>377</v>
      </c>
      <c r="I33" s="23">
        <v>4199</v>
      </c>
      <c r="J33" s="10">
        <v>25000</v>
      </c>
      <c r="K33" s="23" t="s">
        <v>99</v>
      </c>
      <c r="L33" s="11">
        <v>830</v>
      </c>
      <c r="M33" s="11">
        <v>844</v>
      </c>
      <c r="N33" s="11">
        <v>1674</v>
      </c>
      <c r="O33" s="11">
        <v>663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13660</v>
      </c>
      <c r="E34" s="17">
        <f t="shared" ref="E34" si="0">SUM(E5:E33)</f>
        <v>13715</v>
      </c>
      <c r="F34" s="17">
        <f t="shared" ref="F34:G34" si="1">SUM(F5:F33)</f>
        <v>27375</v>
      </c>
      <c r="G34" s="17">
        <f t="shared" si="1"/>
        <v>11636</v>
      </c>
      <c r="I34" s="23">
        <v>4211</v>
      </c>
      <c r="J34" s="10">
        <v>39001</v>
      </c>
      <c r="K34" s="23" t="s">
        <v>100</v>
      </c>
      <c r="L34" s="11">
        <v>492</v>
      </c>
      <c r="M34" s="11">
        <v>529</v>
      </c>
      <c r="N34" s="11">
        <v>1021</v>
      </c>
      <c r="O34" s="11">
        <v>427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694</v>
      </c>
      <c r="M35" s="11">
        <v>757</v>
      </c>
      <c r="N35" s="11">
        <v>1451</v>
      </c>
      <c r="O35" s="11">
        <v>572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1308</v>
      </c>
      <c r="M36" s="11">
        <v>1410</v>
      </c>
      <c r="N36" s="11">
        <v>2718</v>
      </c>
      <c r="O36" s="11">
        <v>1039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258</v>
      </c>
      <c r="M37" s="11">
        <v>229</v>
      </c>
      <c r="N37" s="11">
        <v>487</v>
      </c>
      <c r="O37" s="11">
        <v>193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302</v>
      </c>
      <c r="M38" s="11">
        <v>290</v>
      </c>
      <c r="N38" s="11">
        <v>592</v>
      </c>
      <c r="O38" s="11">
        <v>247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1515</v>
      </c>
      <c r="E39" s="11">
        <v>1438</v>
      </c>
      <c r="F39" s="11">
        <v>2953</v>
      </c>
      <c r="G39" s="11">
        <v>1226</v>
      </c>
      <c r="I39" s="23">
        <v>4216</v>
      </c>
      <c r="J39" s="10">
        <v>39006</v>
      </c>
      <c r="K39" s="23" t="s">
        <v>105</v>
      </c>
      <c r="L39" s="11">
        <v>270</v>
      </c>
      <c r="M39" s="11">
        <v>271</v>
      </c>
      <c r="N39" s="11">
        <v>541</v>
      </c>
      <c r="O39" s="11">
        <v>238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874</v>
      </c>
      <c r="E40" s="11">
        <v>739</v>
      </c>
      <c r="F40" s="11">
        <v>1613</v>
      </c>
      <c r="G40" s="11">
        <v>732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279</v>
      </c>
      <c r="N40" s="11">
        <v>536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980</v>
      </c>
      <c r="E41" s="11">
        <v>919</v>
      </c>
      <c r="F41" s="11">
        <v>1899</v>
      </c>
      <c r="G41" s="11">
        <v>687</v>
      </c>
      <c r="I41" s="23">
        <v>4218</v>
      </c>
      <c r="J41" s="10">
        <v>39008</v>
      </c>
      <c r="K41" s="23" t="s">
        <v>107</v>
      </c>
      <c r="L41" s="11">
        <v>317</v>
      </c>
      <c r="M41" s="11">
        <v>345</v>
      </c>
      <c r="N41" s="11">
        <v>662</v>
      </c>
      <c r="O41" s="11">
        <v>271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56</v>
      </c>
      <c r="F42" s="11">
        <v>113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313</v>
      </c>
      <c r="M42" s="11">
        <v>324</v>
      </c>
      <c r="N42" s="11">
        <v>637</v>
      </c>
      <c r="O42" s="11">
        <v>256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81</v>
      </c>
      <c r="F43" s="11">
        <v>157</v>
      </c>
      <c r="G43" s="11">
        <v>56</v>
      </c>
      <c r="I43" s="23">
        <v>4220</v>
      </c>
      <c r="J43" s="10">
        <v>39010</v>
      </c>
      <c r="K43" s="23" t="s">
        <v>109</v>
      </c>
      <c r="L43" s="11">
        <v>271</v>
      </c>
      <c r="M43" s="11">
        <v>270</v>
      </c>
      <c r="N43" s="11">
        <v>541</v>
      </c>
      <c r="O43" s="11">
        <v>215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32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735</v>
      </c>
      <c r="M44" s="11">
        <v>749</v>
      </c>
      <c r="N44" s="11">
        <v>1484</v>
      </c>
      <c r="O44" s="11">
        <v>551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3533</v>
      </c>
      <c r="E45" s="17">
        <f>SUM(E39:E44)</f>
        <v>3265</v>
      </c>
      <c r="F45" s="17">
        <f>SUM(F39:F44)</f>
        <v>6798</v>
      </c>
      <c r="G45" s="17">
        <f>SUM(G39:G44)</f>
        <v>2764</v>
      </c>
      <c r="I45" s="23">
        <v>4499</v>
      </c>
      <c r="J45" s="10">
        <v>9000</v>
      </c>
      <c r="K45" s="23" t="s">
        <v>111</v>
      </c>
      <c r="L45" s="11">
        <v>351</v>
      </c>
      <c r="M45" s="11">
        <v>363</v>
      </c>
      <c r="N45" s="11">
        <v>714</v>
      </c>
      <c r="O45" s="11">
        <v>260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515</v>
      </c>
      <c r="M46" s="11">
        <v>565</v>
      </c>
      <c r="N46" s="11">
        <v>1080</v>
      </c>
      <c r="O46" s="11">
        <v>426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497</v>
      </c>
      <c r="M47" s="11">
        <v>486</v>
      </c>
      <c r="N47" s="11">
        <v>983</v>
      </c>
      <c r="O47" s="11">
        <v>432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484</v>
      </c>
      <c r="N48" s="11">
        <v>979</v>
      </c>
      <c r="O48" s="11">
        <v>328</v>
      </c>
    </row>
    <row r="49" spans="1:15" ht="13.5" customHeight="1" x14ac:dyDescent="0.15">
      <c r="C49" s="160" t="s">
        <v>20</v>
      </c>
      <c r="D49" s="160"/>
      <c r="E49" s="160"/>
      <c r="F49" s="160"/>
      <c r="G49" s="160"/>
      <c r="I49" s="23">
        <v>4514</v>
      </c>
      <c r="J49" s="10">
        <v>16004</v>
      </c>
      <c r="K49" s="23" t="s">
        <v>115</v>
      </c>
      <c r="L49" s="11">
        <v>239</v>
      </c>
      <c r="M49" s="11">
        <v>249</v>
      </c>
      <c r="N49" s="11">
        <v>488</v>
      </c>
      <c r="O49" s="11">
        <v>165</v>
      </c>
    </row>
    <row r="50" spans="1:15" ht="13.5" customHeight="1" x14ac:dyDescent="0.15">
      <c r="C50" s="161"/>
      <c r="D50" s="161"/>
      <c r="E50" s="161"/>
      <c r="F50" s="161"/>
      <c r="G50" s="161"/>
      <c r="I50" s="23">
        <v>4611</v>
      </c>
      <c r="J50" s="10">
        <v>33001</v>
      </c>
      <c r="K50" s="23" t="s">
        <v>116</v>
      </c>
      <c r="L50" s="11">
        <v>198</v>
      </c>
      <c r="M50" s="11">
        <v>232</v>
      </c>
      <c r="N50" s="11">
        <v>430</v>
      </c>
      <c r="O50" s="11">
        <v>192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164</v>
      </c>
      <c r="M51" s="11">
        <v>173</v>
      </c>
      <c r="N51" s="11">
        <v>337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>
        <v>3441</v>
      </c>
      <c r="E52" s="152">
        <v>3161</v>
      </c>
      <c r="F52" s="11">
        <v>6602</v>
      </c>
      <c r="G52" s="11">
        <v>2682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52">
        <v>3929</v>
      </c>
      <c r="E53" s="152">
        <v>3814</v>
      </c>
      <c r="F53" s="11">
        <v>7743</v>
      </c>
      <c r="G53" s="11">
        <v>3494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82</v>
      </c>
      <c r="N53" s="11">
        <v>148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52">
        <v>3726</v>
      </c>
      <c r="E54" s="152">
        <v>3873</v>
      </c>
      <c r="F54" s="11">
        <v>7599</v>
      </c>
      <c r="G54" s="11">
        <v>3026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140</v>
      </c>
      <c r="N54" s="11">
        <v>272</v>
      </c>
      <c r="O54" s="11">
        <v>79</v>
      </c>
    </row>
    <row r="55" spans="1:15" x14ac:dyDescent="0.15">
      <c r="A55" s="10" t="s">
        <v>10</v>
      </c>
      <c r="B55" s="10"/>
      <c r="C55" s="10" t="s">
        <v>127</v>
      </c>
      <c r="D55" s="144">
        <v>5145</v>
      </c>
      <c r="E55" s="152">
        <v>5198</v>
      </c>
      <c r="F55" s="11">
        <v>10343</v>
      </c>
      <c r="G55" s="11">
        <v>4345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240</v>
      </c>
      <c r="N55" s="11">
        <v>437</v>
      </c>
      <c r="O55" s="11">
        <v>168</v>
      </c>
    </row>
    <row r="56" spans="1:15" x14ac:dyDescent="0.15">
      <c r="A56" s="10" t="s">
        <v>10</v>
      </c>
      <c r="B56" s="10"/>
      <c r="C56" s="10" t="s">
        <v>128</v>
      </c>
      <c r="D56">
        <v>3543</v>
      </c>
      <c r="E56" s="152">
        <v>3721</v>
      </c>
      <c r="F56" s="11">
        <v>7264</v>
      </c>
      <c r="G56" s="11">
        <v>2980</v>
      </c>
      <c r="I56" s="23">
        <v>4799</v>
      </c>
      <c r="J56" s="10">
        <v>15000</v>
      </c>
      <c r="K56" s="23" t="s">
        <v>122</v>
      </c>
      <c r="L56" s="11">
        <v>529</v>
      </c>
      <c r="M56" s="11">
        <v>539</v>
      </c>
      <c r="N56" s="11">
        <v>1068</v>
      </c>
      <c r="O56" s="11">
        <v>426</v>
      </c>
    </row>
    <row r="57" spans="1:15" ht="14.25" thickBot="1" x14ac:dyDescent="0.2">
      <c r="A57" s="10" t="s">
        <v>10</v>
      </c>
      <c r="B57" s="10"/>
      <c r="C57" s="10" t="s">
        <v>129</v>
      </c>
      <c r="D57" s="144">
        <v>5022</v>
      </c>
      <c r="E57" s="152">
        <v>4838</v>
      </c>
      <c r="F57" s="11">
        <v>9860</v>
      </c>
      <c r="G57" s="11">
        <v>4347</v>
      </c>
      <c r="I57" s="30">
        <v>4899</v>
      </c>
      <c r="J57" s="10">
        <v>19000</v>
      </c>
      <c r="K57" s="30" t="s">
        <v>123</v>
      </c>
      <c r="L57" s="11">
        <v>326</v>
      </c>
      <c r="M57" s="11">
        <v>349</v>
      </c>
      <c r="N57" s="11">
        <v>675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130</v>
      </c>
      <c r="D58">
        <v>4422</v>
      </c>
      <c r="E58" s="152">
        <v>4560</v>
      </c>
      <c r="F58" s="11">
        <v>8982</v>
      </c>
      <c r="G58" s="11">
        <v>3509</v>
      </c>
      <c r="I58" s="31" t="s">
        <v>10</v>
      </c>
      <c r="J58" s="31"/>
      <c r="K58" s="31" t="s">
        <v>11</v>
      </c>
      <c r="L58" s="32">
        <f>SUM(L32:L57)</f>
        <v>10220</v>
      </c>
      <c r="M58" s="32">
        <f>SUM(M32:M57)</f>
        <v>10668</v>
      </c>
      <c r="N58" s="32">
        <f>SUM(N32:N57)</f>
        <v>20888</v>
      </c>
      <c r="O58" s="32">
        <f>SUM(O32:O57)</f>
        <v>8155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52">
        <v>2885</v>
      </c>
      <c r="E59" s="152">
        <v>3031</v>
      </c>
      <c r="F59" s="11">
        <v>5916</v>
      </c>
      <c r="G59" s="11">
        <v>2332</v>
      </c>
      <c r="I59" s="22" t="s">
        <v>10</v>
      </c>
      <c r="J59" s="22"/>
      <c r="K59" s="22" t="s">
        <v>22</v>
      </c>
      <c r="L59" s="33">
        <f>D34+D45+L27+L58</f>
        <v>34975</v>
      </c>
      <c r="M59" s="33">
        <f>E34+E45+M27+M58</f>
        <v>35230</v>
      </c>
      <c r="N59" s="33">
        <f>F34+F45+N27+N58</f>
        <v>70205</v>
      </c>
      <c r="O59" s="33">
        <f>G34+G45+O27+O58</f>
        <v>28992</v>
      </c>
    </row>
    <row r="60" spans="1:15" ht="13.5" customHeight="1" x14ac:dyDescent="0.15">
      <c r="A60" s="10" t="s">
        <v>10</v>
      </c>
      <c r="B60" s="10"/>
      <c r="C60" s="10" t="s">
        <v>132</v>
      </c>
      <c r="D60" s="152">
        <v>2862</v>
      </c>
      <c r="E60" s="152">
        <v>3034</v>
      </c>
      <c r="F60" s="11">
        <v>5896</v>
      </c>
      <c r="G60" s="11">
        <v>2277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53">
        <f>SUM(D52:D60)</f>
        <v>34975</v>
      </c>
      <c r="E61" s="153">
        <f>SUM(E52:E60)</f>
        <v>35230</v>
      </c>
      <c r="F61" s="35">
        <f>SUM(F52:F60)</f>
        <v>70205</v>
      </c>
      <c r="G61" s="35">
        <f>SUM(G52:G60)</f>
        <v>28992</v>
      </c>
      <c r="I61" s="162"/>
      <c r="J61" s="162"/>
      <c r="K61" s="162"/>
      <c r="L61" s="19"/>
      <c r="M61" s="19"/>
      <c r="N61" s="19"/>
      <c r="O61" s="19"/>
    </row>
    <row r="62" spans="1:15" ht="15.75" customHeight="1" x14ac:dyDescent="0.15">
      <c r="A62" s="26"/>
      <c r="B62" s="26"/>
      <c r="C62" s="163"/>
      <c r="D62" s="163"/>
      <c r="E62" s="163"/>
      <c r="F62" s="163"/>
      <c r="G62" s="163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C12" sqref="C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499</v>
      </c>
      <c r="D3" s="54">
        <v>452</v>
      </c>
      <c r="E3" s="54">
        <f>C3+D3</f>
        <v>951</v>
      </c>
      <c r="F3" s="55">
        <f>IF(ISERROR($E3/$O3),"",$E3/$O3)</f>
        <v>0.14404725840654348</v>
      </c>
      <c r="G3" s="53">
        <v>2303</v>
      </c>
      <c r="H3" s="54">
        <v>1900</v>
      </c>
      <c r="I3" s="54">
        <f>G3+H3</f>
        <v>4203</v>
      </c>
      <c r="J3" s="55">
        <f>IF(ISERROR($I3/$O3),"",$I3/$O3)</f>
        <v>0.63662526507119055</v>
      </c>
      <c r="K3" s="53">
        <v>639</v>
      </c>
      <c r="L3" s="54">
        <v>809</v>
      </c>
      <c r="M3" s="54">
        <f>K3+L3</f>
        <v>1448</v>
      </c>
      <c r="N3" s="55">
        <f>IF(ISERROR($M3/$O3),"",$M3/$O3)</f>
        <v>0.21932747652226597</v>
      </c>
      <c r="O3" s="56">
        <f>E3+I3+M3</f>
        <v>6602</v>
      </c>
    </row>
    <row r="4" spans="1:15" x14ac:dyDescent="0.15">
      <c r="A4" s="57">
        <v>20</v>
      </c>
      <c r="B4" s="58" t="s">
        <v>32</v>
      </c>
      <c r="C4" s="59">
        <v>546</v>
      </c>
      <c r="D4" s="60">
        <v>535</v>
      </c>
      <c r="E4" s="54">
        <f t="shared" ref="E4:E11" si="0">C4+D4</f>
        <v>1081</v>
      </c>
      <c r="F4" s="55">
        <f t="shared" ref="F4:F12" si="1">IF(ISERROR($E4/$O4),"",$E4/$O4)</f>
        <v>0.13960997029575101</v>
      </c>
      <c r="G4" s="59">
        <v>2657</v>
      </c>
      <c r="H4" s="60">
        <v>2393</v>
      </c>
      <c r="I4" s="54">
        <f t="shared" ref="I4:I11" si="2">G4+H4</f>
        <v>5050</v>
      </c>
      <c r="J4" s="55">
        <f t="shared" ref="J4:J11" si="3">IF(ISERROR($I4/$O4),"",$I4/$O4)</f>
        <v>0.65220198889319381</v>
      </c>
      <c r="K4" s="154">
        <v>726</v>
      </c>
      <c r="L4" s="148">
        <v>886</v>
      </c>
      <c r="M4" s="54">
        <f t="shared" ref="M4:M11" si="4">K4+L4</f>
        <v>1612</v>
      </c>
      <c r="N4" s="55">
        <f t="shared" ref="N4:N12" si="5">IF(ISERROR($M4/$O4),"",$M4/$O4)</f>
        <v>0.20818804081105516</v>
      </c>
      <c r="O4" s="56">
        <f t="shared" ref="O4:O12" si="6">E4+I4+M4</f>
        <v>7743</v>
      </c>
    </row>
    <row r="5" spans="1:15" x14ac:dyDescent="0.15">
      <c r="A5" s="57">
        <v>30</v>
      </c>
      <c r="B5" s="58" t="s">
        <v>33</v>
      </c>
      <c r="C5" s="59">
        <v>667</v>
      </c>
      <c r="D5" s="60">
        <v>645</v>
      </c>
      <c r="E5" s="54">
        <f t="shared" si="0"/>
        <v>1312</v>
      </c>
      <c r="F5" s="55">
        <f t="shared" si="1"/>
        <v>0.17265429661797604</v>
      </c>
      <c r="G5" s="59">
        <v>2264</v>
      </c>
      <c r="H5" s="60">
        <v>2234</v>
      </c>
      <c r="I5" s="54">
        <f t="shared" si="2"/>
        <v>4498</v>
      </c>
      <c r="J5" s="55">
        <f t="shared" si="3"/>
        <v>0.59191998947229896</v>
      </c>
      <c r="K5" s="59">
        <v>795</v>
      </c>
      <c r="L5" s="60">
        <v>994</v>
      </c>
      <c r="M5" s="54">
        <f t="shared" si="4"/>
        <v>1789</v>
      </c>
      <c r="N5" s="55">
        <f t="shared" si="5"/>
        <v>0.23542571390972497</v>
      </c>
      <c r="O5" s="56">
        <f t="shared" si="6"/>
        <v>7599</v>
      </c>
    </row>
    <row r="6" spans="1:15" x14ac:dyDescent="0.15">
      <c r="A6" s="57">
        <v>40</v>
      </c>
      <c r="B6" s="58" t="s">
        <v>34</v>
      </c>
      <c r="C6" s="59">
        <v>966</v>
      </c>
      <c r="D6" s="60">
        <v>966</v>
      </c>
      <c r="E6" s="54">
        <f t="shared" si="0"/>
        <v>1932</v>
      </c>
      <c r="F6" s="55">
        <f t="shared" si="1"/>
        <v>0.18679300009668376</v>
      </c>
      <c r="G6" s="59">
        <v>3436</v>
      </c>
      <c r="H6" s="60">
        <v>3310</v>
      </c>
      <c r="I6" s="54">
        <f t="shared" si="2"/>
        <v>6746</v>
      </c>
      <c r="J6" s="55">
        <f t="shared" si="3"/>
        <v>0.65222856037900034</v>
      </c>
      <c r="K6" s="59">
        <v>743</v>
      </c>
      <c r="L6" s="60">
        <v>922</v>
      </c>
      <c r="M6" s="54">
        <f t="shared" si="4"/>
        <v>1665</v>
      </c>
      <c r="N6" s="55">
        <f t="shared" si="5"/>
        <v>0.16097843952431595</v>
      </c>
      <c r="O6" s="56">
        <f t="shared" si="6"/>
        <v>10343</v>
      </c>
    </row>
    <row r="7" spans="1:15" x14ac:dyDescent="0.15">
      <c r="A7" s="57">
        <v>50</v>
      </c>
      <c r="B7" s="58" t="s">
        <v>35</v>
      </c>
      <c r="C7" s="59">
        <v>570</v>
      </c>
      <c r="D7" s="60">
        <v>563</v>
      </c>
      <c r="E7" s="54">
        <f t="shared" si="0"/>
        <v>1133</v>
      </c>
      <c r="F7" s="55">
        <f t="shared" si="1"/>
        <v>0.15597466960352424</v>
      </c>
      <c r="G7" s="59">
        <v>2267</v>
      </c>
      <c r="H7" s="60">
        <v>2258</v>
      </c>
      <c r="I7" s="54">
        <f t="shared" si="2"/>
        <v>4525</v>
      </c>
      <c r="J7" s="55">
        <f t="shared" si="3"/>
        <v>0.6229350220264317</v>
      </c>
      <c r="K7" s="59">
        <v>706</v>
      </c>
      <c r="L7" s="60">
        <v>900</v>
      </c>
      <c r="M7" s="54">
        <f t="shared" si="4"/>
        <v>1606</v>
      </c>
      <c r="N7" s="55">
        <f t="shared" si="5"/>
        <v>0.22109030837004406</v>
      </c>
      <c r="O7" s="56">
        <f t="shared" si="6"/>
        <v>7264</v>
      </c>
    </row>
    <row r="8" spans="1:15" x14ac:dyDescent="0.15">
      <c r="A8" s="57">
        <v>60</v>
      </c>
      <c r="B8" s="58" t="s">
        <v>36</v>
      </c>
      <c r="C8" s="59">
        <v>746</v>
      </c>
      <c r="D8" s="60">
        <v>694</v>
      </c>
      <c r="E8" s="54">
        <f t="shared" si="0"/>
        <v>1440</v>
      </c>
      <c r="F8" s="55">
        <f t="shared" si="1"/>
        <v>0.1460446247464503</v>
      </c>
      <c r="G8" s="59">
        <v>3521</v>
      </c>
      <c r="H8" s="60">
        <v>3249</v>
      </c>
      <c r="I8" s="54">
        <f t="shared" si="2"/>
        <v>6770</v>
      </c>
      <c r="J8" s="55">
        <f t="shared" si="3"/>
        <v>0.68661257606490878</v>
      </c>
      <c r="K8" s="154">
        <v>755</v>
      </c>
      <c r="L8" s="148">
        <v>895</v>
      </c>
      <c r="M8" s="54">
        <f t="shared" si="4"/>
        <v>1650</v>
      </c>
      <c r="N8" s="55">
        <f t="shared" si="5"/>
        <v>0.16734279918864098</v>
      </c>
      <c r="O8" s="56">
        <f t="shared" si="6"/>
        <v>9860</v>
      </c>
    </row>
    <row r="9" spans="1:15" x14ac:dyDescent="0.15">
      <c r="A9" s="57">
        <v>70</v>
      </c>
      <c r="B9" s="58" t="s">
        <v>37</v>
      </c>
      <c r="C9" s="59">
        <v>763</v>
      </c>
      <c r="D9" s="60">
        <v>727</v>
      </c>
      <c r="E9" s="54">
        <f t="shared" si="0"/>
        <v>1490</v>
      </c>
      <c r="F9" s="55">
        <f t="shared" si="1"/>
        <v>0.16588733021598753</v>
      </c>
      <c r="G9" s="59">
        <v>2969</v>
      </c>
      <c r="H9" s="60">
        <v>2990</v>
      </c>
      <c r="I9" s="54">
        <f t="shared" si="2"/>
        <v>5959</v>
      </c>
      <c r="J9" s="55">
        <f t="shared" si="3"/>
        <v>0.66343798708528168</v>
      </c>
      <c r="K9" s="59">
        <v>690</v>
      </c>
      <c r="L9" s="60">
        <v>843</v>
      </c>
      <c r="M9" s="54">
        <f t="shared" si="4"/>
        <v>1533</v>
      </c>
      <c r="N9" s="55">
        <f t="shared" si="5"/>
        <v>0.17067468269873079</v>
      </c>
      <c r="O9" s="56">
        <f t="shared" si="6"/>
        <v>8982</v>
      </c>
    </row>
    <row r="10" spans="1:15" x14ac:dyDescent="0.15">
      <c r="A10" s="57">
        <v>75</v>
      </c>
      <c r="B10" s="58" t="s">
        <v>38</v>
      </c>
      <c r="C10" s="59">
        <v>461</v>
      </c>
      <c r="D10" s="60">
        <v>481</v>
      </c>
      <c r="E10" s="54">
        <f t="shared" si="0"/>
        <v>942</v>
      </c>
      <c r="F10" s="55">
        <f t="shared" si="1"/>
        <v>0.15922920892494929</v>
      </c>
      <c r="G10" s="59">
        <v>2080</v>
      </c>
      <c r="H10" s="60">
        <v>2165</v>
      </c>
      <c r="I10" s="54">
        <f t="shared" si="2"/>
        <v>4245</v>
      </c>
      <c r="J10" s="55">
        <f t="shared" si="3"/>
        <v>0.71754563894523327</v>
      </c>
      <c r="K10" s="154">
        <v>344</v>
      </c>
      <c r="L10" s="156">
        <v>385</v>
      </c>
      <c r="M10" s="54">
        <f t="shared" si="4"/>
        <v>729</v>
      </c>
      <c r="N10" s="55">
        <f t="shared" si="5"/>
        <v>0.12322515212981744</v>
      </c>
      <c r="O10" s="56">
        <f t="shared" si="6"/>
        <v>5916</v>
      </c>
    </row>
    <row r="11" spans="1:15" x14ac:dyDescent="0.15">
      <c r="A11" s="57">
        <v>80</v>
      </c>
      <c r="B11" s="58" t="s">
        <v>39</v>
      </c>
      <c r="C11" s="59">
        <v>515</v>
      </c>
      <c r="D11" s="60">
        <v>513</v>
      </c>
      <c r="E11" s="54">
        <f t="shared" si="0"/>
        <v>1028</v>
      </c>
      <c r="F11" s="55">
        <f t="shared" si="1"/>
        <v>0.17435549525101765</v>
      </c>
      <c r="G11" s="59">
        <v>1695</v>
      </c>
      <c r="H11" s="60">
        <v>1790</v>
      </c>
      <c r="I11" s="54">
        <f t="shared" si="2"/>
        <v>3485</v>
      </c>
      <c r="J11" s="55">
        <f t="shared" si="3"/>
        <v>0.59107869742198105</v>
      </c>
      <c r="K11" s="155">
        <v>652</v>
      </c>
      <c r="L11" s="148">
        <v>731</v>
      </c>
      <c r="M11" s="54">
        <f t="shared" si="4"/>
        <v>1383</v>
      </c>
      <c r="N11" s="55">
        <f t="shared" si="5"/>
        <v>0.23456580732700136</v>
      </c>
      <c r="O11" s="56">
        <f t="shared" si="6"/>
        <v>5896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5733</v>
      </c>
      <c r="D12" s="64">
        <f>SUM(D3:D11)</f>
        <v>5576</v>
      </c>
      <c r="E12" s="64">
        <f>SUM(E3:E11)</f>
        <v>11309</v>
      </c>
      <c r="F12" s="129">
        <f t="shared" si="1"/>
        <v>0.16108539277829215</v>
      </c>
      <c r="G12" s="63">
        <f>SUM(G3:G11)</f>
        <v>23192</v>
      </c>
      <c r="H12" s="64">
        <f>SUM(H3:H11)</f>
        <v>22289</v>
      </c>
      <c r="I12" s="64">
        <f>SUM(I3:I11)</f>
        <v>45481</v>
      </c>
      <c r="J12" s="131">
        <f>IF(ISERROR($I12/$O12),"",$I12/$O12)</f>
        <v>0.64783135104337297</v>
      </c>
      <c r="K12" s="130">
        <f>SUM(K3:K11)</f>
        <v>6050</v>
      </c>
      <c r="L12" s="64">
        <f>SUM(L3:L11)</f>
        <v>7365</v>
      </c>
      <c r="M12" s="64">
        <f>SUM(M3:M11)</f>
        <v>13415</v>
      </c>
      <c r="N12" s="129">
        <f t="shared" si="5"/>
        <v>0.19108325617833488</v>
      </c>
      <c r="O12" s="65">
        <f t="shared" si="6"/>
        <v>70205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H53" sqref="H53:H57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4" t="s">
        <v>41</v>
      </c>
      <c r="B1" s="165"/>
      <c r="C1" s="165"/>
      <c r="D1" s="165"/>
      <c r="E1" s="165"/>
      <c r="F1" s="165"/>
      <c r="G1" s="165"/>
      <c r="H1" s="165"/>
      <c r="I1" s="166" t="s">
        <v>237</v>
      </c>
      <c r="J1" s="166"/>
      <c r="K1" s="166"/>
      <c r="L1" s="166"/>
      <c r="M1" s="166"/>
      <c r="N1" s="166"/>
      <c r="O1" s="2"/>
      <c r="P1" s="2"/>
    </row>
    <row r="2" spans="1:16" x14ac:dyDescent="0.15">
      <c r="A2" s="165"/>
      <c r="B2" s="165"/>
      <c r="C2" s="165"/>
      <c r="D2" s="165"/>
      <c r="E2" s="165"/>
      <c r="F2" s="165"/>
      <c r="G2" s="165"/>
      <c r="H2" s="165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405</v>
      </c>
      <c r="C4" s="141">
        <v>351</v>
      </c>
      <c r="D4" s="70">
        <f>SUM(B4:C4)</f>
        <v>756</v>
      </c>
      <c r="E4" s="71"/>
      <c r="F4" s="70">
        <v>40</v>
      </c>
      <c r="G4" s="70">
        <v>465</v>
      </c>
      <c r="H4" s="70">
        <v>458</v>
      </c>
      <c r="I4" s="70">
        <f>SUM(G4:H4)</f>
        <v>923</v>
      </c>
      <c r="J4" s="71"/>
      <c r="K4" s="70">
        <v>80</v>
      </c>
      <c r="L4" s="70">
        <v>244</v>
      </c>
      <c r="M4" s="70">
        <v>246</v>
      </c>
      <c r="N4" s="70">
        <f>SUM(L4:M4)</f>
        <v>490</v>
      </c>
    </row>
    <row r="5" spans="1:16" x14ac:dyDescent="0.15">
      <c r="A5" s="70">
        <v>1</v>
      </c>
      <c r="B5" s="141">
        <v>384</v>
      </c>
      <c r="C5" s="141">
        <v>396</v>
      </c>
      <c r="D5" s="70">
        <f t="shared" ref="D5:D8" si="0">SUM(B5:C5)</f>
        <v>780</v>
      </c>
      <c r="E5" s="71"/>
      <c r="F5" s="70">
        <v>41</v>
      </c>
      <c r="G5" s="70">
        <v>552</v>
      </c>
      <c r="H5" s="70">
        <v>492</v>
      </c>
      <c r="I5" s="70">
        <f t="shared" ref="I5:I8" si="1">SUM(G5:H5)</f>
        <v>1044</v>
      </c>
      <c r="J5" s="71"/>
      <c r="K5" s="70">
        <v>81</v>
      </c>
      <c r="L5" s="70">
        <v>192</v>
      </c>
      <c r="M5" s="70">
        <v>215</v>
      </c>
      <c r="N5" s="70">
        <f t="shared" ref="N5:N8" si="2">SUM(L5:M5)</f>
        <v>407</v>
      </c>
    </row>
    <row r="6" spans="1:16" x14ac:dyDescent="0.15">
      <c r="A6" s="70">
        <v>2</v>
      </c>
      <c r="B6" s="141">
        <v>368</v>
      </c>
      <c r="C6" s="141">
        <v>345</v>
      </c>
      <c r="D6" s="70">
        <f t="shared" si="0"/>
        <v>713</v>
      </c>
      <c r="E6" s="71"/>
      <c r="F6" s="70">
        <v>42</v>
      </c>
      <c r="G6" s="70">
        <v>543</v>
      </c>
      <c r="H6" s="70">
        <v>556</v>
      </c>
      <c r="I6" s="70">
        <f t="shared" si="1"/>
        <v>1099</v>
      </c>
      <c r="J6" s="71"/>
      <c r="K6" s="70">
        <v>82</v>
      </c>
      <c r="L6" s="70">
        <v>142</v>
      </c>
      <c r="M6" s="70">
        <v>171</v>
      </c>
      <c r="N6" s="70">
        <f t="shared" si="2"/>
        <v>313</v>
      </c>
    </row>
    <row r="7" spans="1:16" x14ac:dyDescent="0.15">
      <c r="A7" s="70">
        <v>3</v>
      </c>
      <c r="B7" s="141">
        <v>390</v>
      </c>
      <c r="C7" s="141">
        <v>329</v>
      </c>
      <c r="D7" s="70">
        <f t="shared" si="0"/>
        <v>719</v>
      </c>
      <c r="E7" s="71"/>
      <c r="F7" s="70">
        <v>43</v>
      </c>
      <c r="G7" s="70">
        <v>584</v>
      </c>
      <c r="H7" s="70">
        <v>573</v>
      </c>
      <c r="I7" s="70">
        <f t="shared" si="1"/>
        <v>1157</v>
      </c>
      <c r="J7" s="71"/>
      <c r="K7" s="70">
        <v>83</v>
      </c>
      <c r="L7" s="70">
        <v>175</v>
      </c>
      <c r="M7" s="70">
        <v>205</v>
      </c>
      <c r="N7" s="70">
        <f t="shared" si="2"/>
        <v>380</v>
      </c>
    </row>
    <row r="8" spans="1:16" ht="14.25" thickBot="1" x14ac:dyDescent="0.2">
      <c r="A8" s="72">
        <v>4</v>
      </c>
      <c r="B8" s="140">
        <v>365</v>
      </c>
      <c r="C8" s="142">
        <v>362</v>
      </c>
      <c r="D8" s="70">
        <f t="shared" si="0"/>
        <v>727</v>
      </c>
      <c r="E8" s="71"/>
      <c r="F8" s="70">
        <v>44</v>
      </c>
      <c r="G8" s="70">
        <v>580</v>
      </c>
      <c r="H8" s="70">
        <v>568</v>
      </c>
      <c r="I8" s="70">
        <f t="shared" si="1"/>
        <v>1148</v>
      </c>
      <c r="J8" s="71"/>
      <c r="K8" s="70">
        <v>84</v>
      </c>
      <c r="L8" s="70">
        <v>144</v>
      </c>
      <c r="M8" s="70">
        <v>182</v>
      </c>
      <c r="N8" s="70">
        <f t="shared" si="2"/>
        <v>326</v>
      </c>
    </row>
    <row r="9" spans="1:16" ht="15" thickTop="1" thickBot="1" x14ac:dyDescent="0.2">
      <c r="A9" s="73" t="s">
        <v>44</v>
      </c>
      <c r="B9" s="32">
        <f>SUM(B4:B8)</f>
        <v>1912</v>
      </c>
      <c r="C9" s="32">
        <f>SUM(C4:C8)</f>
        <v>1783</v>
      </c>
      <c r="D9" s="74">
        <f>SUM(D4:D8)</f>
        <v>3695</v>
      </c>
      <c r="E9" s="75"/>
      <c r="F9" s="73" t="s">
        <v>44</v>
      </c>
      <c r="G9" s="32">
        <f>SUM(G4:G8)</f>
        <v>2724</v>
      </c>
      <c r="H9" s="32">
        <f>SUM(H4:H8)</f>
        <v>2647</v>
      </c>
      <c r="I9" s="74">
        <f>SUM(I4:I8)</f>
        <v>5371</v>
      </c>
      <c r="J9" s="75"/>
      <c r="K9" s="73" t="s">
        <v>44</v>
      </c>
      <c r="L9" s="32">
        <f>SUM(L4:L8)</f>
        <v>897</v>
      </c>
      <c r="M9" s="32">
        <f>SUM(M4:M8)</f>
        <v>1019</v>
      </c>
      <c r="N9" s="74">
        <f>SUM(N4:N8)</f>
        <v>1916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341</v>
      </c>
      <c r="C11" s="70">
        <v>359</v>
      </c>
      <c r="D11" s="70">
        <f t="shared" ref="D11:D15" si="3">SUM(B11:C11)</f>
        <v>700</v>
      </c>
      <c r="E11" s="75"/>
      <c r="F11" s="70">
        <v>45</v>
      </c>
      <c r="G11" s="144">
        <v>607</v>
      </c>
      <c r="H11" s="144">
        <v>634</v>
      </c>
      <c r="I11" s="70">
        <f t="shared" ref="I11:I15" si="4">SUM(G11:H11)</f>
        <v>1241</v>
      </c>
      <c r="J11" s="78"/>
      <c r="K11" s="70">
        <v>85</v>
      </c>
      <c r="L11" s="144">
        <v>117</v>
      </c>
      <c r="M11" s="144">
        <v>161</v>
      </c>
      <c r="N11" s="70">
        <f t="shared" ref="N11:N15" si="5">SUM(L11:M11)</f>
        <v>278</v>
      </c>
    </row>
    <row r="12" spans="1:16" x14ac:dyDescent="0.15">
      <c r="A12" s="70">
        <v>6</v>
      </c>
      <c r="B12" s="70">
        <v>383</v>
      </c>
      <c r="C12" s="70">
        <v>371</v>
      </c>
      <c r="D12" s="70">
        <f t="shared" si="3"/>
        <v>754</v>
      </c>
      <c r="E12" s="75"/>
      <c r="F12" s="70">
        <v>46</v>
      </c>
      <c r="G12" s="144">
        <v>631</v>
      </c>
      <c r="H12" s="144">
        <v>615</v>
      </c>
      <c r="I12" s="70">
        <f t="shared" si="4"/>
        <v>1246</v>
      </c>
      <c r="J12" s="78"/>
      <c r="K12" s="70">
        <v>86</v>
      </c>
      <c r="L12" s="144">
        <v>98</v>
      </c>
      <c r="M12" s="144">
        <v>144</v>
      </c>
      <c r="N12" s="70">
        <f t="shared" si="5"/>
        <v>242</v>
      </c>
    </row>
    <row r="13" spans="1:16" x14ac:dyDescent="0.15">
      <c r="A13" s="70">
        <v>7</v>
      </c>
      <c r="B13" s="70">
        <v>388</v>
      </c>
      <c r="C13" s="70">
        <v>345</v>
      </c>
      <c r="D13" s="70">
        <f t="shared" si="3"/>
        <v>733</v>
      </c>
      <c r="E13" s="75"/>
      <c r="F13" s="70">
        <v>47</v>
      </c>
      <c r="G13" s="144">
        <v>630</v>
      </c>
      <c r="H13" s="144">
        <v>677</v>
      </c>
      <c r="I13" s="70">
        <f t="shared" si="4"/>
        <v>1307</v>
      </c>
      <c r="J13" s="78"/>
      <c r="K13" s="70">
        <v>87</v>
      </c>
      <c r="L13" s="144">
        <v>73</v>
      </c>
      <c r="M13" s="144">
        <v>127</v>
      </c>
      <c r="N13" s="70">
        <f t="shared" si="5"/>
        <v>200</v>
      </c>
    </row>
    <row r="14" spans="1:16" x14ac:dyDescent="0.15">
      <c r="A14" s="70">
        <v>8</v>
      </c>
      <c r="B14" s="70">
        <v>349</v>
      </c>
      <c r="C14" s="70">
        <v>362</v>
      </c>
      <c r="D14" s="70">
        <f t="shared" si="3"/>
        <v>711</v>
      </c>
      <c r="E14" s="75"/>
      <c r="F14" s="70">
        <v>48</v>
      </c>
      <c r="G14" s="144">
        <v>696</v>
      </c>
      <c r="H14" s="144">
        <v>685</v>
      </c>
      <c r="I14" s="70">
        <f t="shared" si="4"/>
        <v>1381</v>
      </c>
      <c r="J14" s="78"/>
      <c r="K14" s="70">
        <v>88</v>
      </c>
      <c r="L14" s="144">
        <v>72</v>
      </c>
      <c r="M14" s="144">
        <v>128</v>
      </c>
      <c r="N14" s="70">
        <f t="shared" si="5"/>
        <v>200</v>
      </c>
    </row>
    <row r="15" spans="1:16" ht="14.25" thickBot="1" x14ac:dyDescent="0.2">
      <c r="A15" s="72">
        <v>9</v>
      </c>
      <c r="B15" s="70">
        <v>363</v>
      </c>
      <c r="C15" s="70">
        <v>389</v>
      </c>
      <c r="D15" s="70">
        <f t="shared" si="3"/>
        <v>752</v>
      </c>
      <c r="E15" s="75"/>
      <c r="F15" s="70">
        <v>49</v>
      </c>
      <c r="G15" s="144">
        <v>675</v>
      </c>
      <c r="H15" s="144">
        <v>651</v>
      </c>
      <c r="I15" s="70">
        <f t="shared" si="4"/>
        <v>1326</v>
      </c>
      <c r="J15" s="78"/>
      <c r="K15" s="72">
        <v>89</v>
      </c>
      <c r="L15" s="144">
        <v>67</v>
      </c>
      <c r="M15" s="144">
        <v>109</v>
      </c>
      <c r="N15" s="139">
        <f t="shared" si="5"/>
        <v>176</v>
      </c>
    </row>
    <row r="16" spans="1:16" ht="15" thickTop="1" thickBot="1" x14ac:dyDescent="0.2">
      <c r="A16" s="73" t="s">
        <v>44</v>
      </c>
      <c r="B16" s="32">
        <f>SUM(B11:B15)</f>
        <v>1824</v>
      </c>
      <c r="C16" s="32">
        <f>SUM(C11:C15)</f>
        <v>1826</v>
      </c>
      <c r="D16" s="74">
        <f>SUM(D11:D15)</f>
        <v>3650</v>
      </c>
      <c r="E16" s="75"/>
      <c r="F16" s="73" t="s">
        <v>44</v>
      </c>
      <c r="G16" s="143">
        <f>SUM(G11:G15)</f>
        <v>3239</v>
      </c>
      <c r="H16" s="143">
        <f>SUM(H11:H15)</f>
        <v>3262</v>
      </c>
      <c r="I16" s="74">
        <f>SUM(I11:I15)</f>
        <v>6501</v>
      </c>
      <c r="J16" s="75"/>
      <c r="K16" s="79" t="s">
        <v>44</v>
      </c>
      <c r="L16" s="143">
        <f>SUM(L11:L15)</f>
        <v>427</v>
      </c>
      <c r="M16" s="143">
        <f>SUM(M11:M15)</f>
        <v>669</v>
      </c>
      <c r="N16" s="74">
        <f>SUM(N11:N15)</f>
        <v>1096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396</v>
      </c>
      <c r="C18" s="70">
        <v>361</v>
      </c>
      <c r="D18" s="70">
        <f t="shared" ref="D18:D22" si="6">SUM(B18:C18)</f>
        <v>757</v>
      </c>
      <c r="E18" s="78"/>
      <c r="F18" s="70">
        <v>50</v>
      </c>
      <c r="G18" s="70">
        <v>574</v>
      </c>
      <c r="H18" s="70">
        <v>628</v>
      </c>
      <c r="I18" s="70">
        <f t="shared" ref="I18:I22" si="7">SUM(G18:H18)</f>
        <v>1202</v>
      </c>
      <c r="J18" s="75"/>
      <c r="K18" s="70">
        <v>90</v>
      </c>
      <c r="L18" s="70">
        <v>42</v>
      </c>
      <c r="M18" s="70">
        <v>98</v>
      </c>
      <c r="N18" s="70">
        <f t="shared" ref="N18:N22" si="8">SUM(L18:M18)</f>
        <v>140</v>
      </c>
    </row>
    <row r="19" spans="1:14" x14ac:dyDescent="0.15">
      <c r="A19" s="70">
        <v>11</v>
      </c>
      <c r="B19" s="70">
        <v>385</v>
      </c>
      <c r="C19" s="70">
        <v>372</v>
      </c>
      <c r="D19" s="70">
        <f t="shared" si="6"/>
        <v>757</v>
      </c>
      <c r="E19" s="78"/>
      <c r="F19" s="70">
        <v>51</v>
      </c>
      <c r="G19" s="70">
        <v>572</v>
      </c>
      <c r="H19" s="70">
        <v>536</v>
      </c>
      <c r="I19" s="70">
        <f t="shared" si="7"/>
        <v>1108</v>
      </c>
      <c r="J19" s="75"/>
      <c r="K19" s="70">
        <v>91</v>
      </c>
      <c r="L19" s="70">
        <v>48</v>
      </c>
      <c r="M19" s="70">
        <v>102</v>
      </c>
      <c r="N19" s="70">
        <f t="shared" si="8"/>
        <v>150</v>
      </c>
    </row>
    <row r="20" spans="1:14" x14ac:dyDescent="0.15">
      <c r="A20" s="70">
        <v>12</v>
      </c>
      <c r="B20" s="70">
        <v>386</v>
      </c>
      <c r="C20" s="70">
        <v>382</v>
      </c>
      <c r="D20" s="70">
        <f t="shared" si="6"/>
        <v>768</v>
      </c>
      <c r="E20" s="78"/>
      <c r="F20" s="70">
        <v>52</v>
      </c>
      <c r="G20" s="70">
        <v>570</v>
      </c>
      <c r="H20" s="70">
        <v>518</v>
      </c>
      <c r="I20" s="70">
        <f t="shared" si="7"/>
        <v>1088</v>
      </c>
      <c r="J20" s="75"/>
      <c r="K20" s="70">
        <v>92</v>
      </c>
      <c r="L20" s="70">
        <v>25</v>
      </c>
      <c r="M20" s="70">
        <v>72</v>
      </c>
      <c r="N20" s="70">
        <f t="shared" si="8"/>
        <v>97</v>
      </c>
    </row>
    <row r="21" spans="1:14" x14ac:dyDescent="0.15">
      <c r="A21" s="70">
        <v>13</v>
      </c>
      <c r="B21" s="70">
        <v>415</v>
      </c>
      <c r="C21" s="70">
        <v>430</v>
      </c>
      <c r="D21" s="70">
        <f t="shared" si="6"/>
        <v>845</v>
      </c>
      <c r="E21" s="78"/>
      <c r="F21" s="70">
        <v>53</v>
      </c>
      <c r="G21" s="70">
        <v>499</v>
      </c>
      <c r="H21" s="70">
        <v>493</v>
      </c>
      <c r="I21" s="70">
        <f t="shared" si="7"/>
        <v>992</v>
      </c>
      <c r="J21" s="75"/>
      <c r="K21" s="70">
        <v>93</v>
      </c>
      <c r="L21" s="70">
        <v>19</v>
      </c>
      <c r="M21" s="70">
        <v>70</v>
      </c>
      <c r="N21" s="70">
        <f t="shared" si="8"/>
        <v>89</v>
      </c>
    </row>
    <row r="22" spans="1:14" ht="14.25" thickBot="1" x14ac:dyDescent="0.2">
      <c r="A22" s="72">
        <v>14</v>
      </c>
      <c r="B22" s="70">
        <v>415</v>
      </c>
      <c r="C22" s="70">
        <v>422</v>
      </c>
      <c r="D22" s="70">
        <f t="shared" si="6"/>
        <v>837</v>
      </c>
      <c r="E22" s="78"/>
      <c r="F22" s="72">
        <v>54</v>
      </c>
      <c r="G22" s="70">
        <v>498</v>
      </c>
      <c r="H22" s="70">
        <v>445</v>
      </c>
      <c r="I22" s="70">
        <f t="shared" si="7"/>
        <v>943</v>
      </c>
      <c r="J22" s="75"/>
      <c r="K22" s="70">
        <v>94</v>
      </c>
      <c r="L22" s="70">
        <v>24</v>
      </c>
      <c r="M22" s="70">
        <v>40</v>
      </c>
      <c r="N22" s="70">
        <f t="shared" si="8"/>
        <v>64</v>
      </c>
    </row>
    <row r="23" spans="1:14" ht="15" thickTop="1" thickBot="1" x14ac:dyDescent="0.2">
      <c r="A23" s="73" t="s">
        <v>44</v>
      </c>
      <c r="B23" s="32">
        <f>SUM(B18:B22)</f>
        <v>1997</v>
      </c>
      <c r="C23" s="32">
        <f>SUM(C18:C22)</f>
        <v>1967</v>
      </c>
      <c r="D23" s="74">
        <f>SUM(D18:D22)</f>
        <v>3964</v>
      </c>
      <c r="E23" s="75"/>
      <c r="F23" s="73" t="s">
        <v>44</v>
      </c>
      <c r="G23" s="32">
        <f>SUM(G18:G22)</f>
        <v>2713</v>
      </c>
      <c r="H23" s="32">
        <f>SUM(H18:H22)</f>
        <v>2620</v>
      </c>
      <c r="I23" s="74">
        <f>SUM(I18:I22)</f>
        <v>5333</v>
      </c>
      <c r="J23" s="75"/>
      <c r="K23" s="73" t="s">
        <v>44</v>
      </c>
      <c r="L23" s="32">
        <f>SUM(L18:L22)</f>
        <v>158</v>
      </c>
      <c r="M23" s="32">
        <f>SUM(M18:M22)</f>
        <v>382</v>
      </c>
      <c r="N23" s="74">
        <f>SUM(N18:N22)</f>
        <v>540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442</v>
      </c>
      <c r="C25" s="70">
        <v>364</v>
      </c>
      <c r="D25" s="70">
        <f t="shared" ref="D25:D29" si="9">SUM(B25:C25)</f>
        <v>806</v>
      </c>
      <c r="E25" s="75"/>
      <c r="F25" s="70">
        <v>55</v>
      </c>
      <c r="G25" s="144">
        <v>383</v>
      </c>
      <c r="H25" s="144">
        <v>405</v>
      </c>
      <c r="I25" s="70">
        <f t="shared" ref="I25:I29" si="10">SUM(G25:H25)</f>
        <v>788</v>
      </c>
      <c r="J25" s="71"/>
      <c r="K25" s="70">
        <v>95</v>
      </c>
      <c r="L25" s="70">
        <v>15</v>
      </c>
      <c r="M25" s="70">
        <v>36</v>
      </c>
      <c r="N25" s="70">
        <f t="shared" ref="N25:N29" si="11">SUM(L25:M25)</f>
        <v>51</v>
      </c>
    </row>
    <row r="26" spans="1:14" x14ac:dyDescent="0.15">
      <c r="A26" s="70">
        <v>16</v>
      </c>
      <c r="B26" s="70">
        <v>426</v>
      </c>
      <c r="C26" s="70">
        <v>377</v>
      </c>
      <c r="D26" s="70">
        <f t="shared" si="9"/>
        <v>803</v>
      </c>
      <c r="E26" s="75"/>
      <c r="F26" s="70">
        <v>56</v>
      </c>
      <c r="G26" s="144">
        <v>422</v>
      </c>
      <c r="H26" s="144">
        <v>402</v>
      </c>
      <c r="I26" s="70">
        <f t="shared" si="10"/>
        <v>824</v>
      </c>
      <c r="J26" s="71"/>
      <c r="K26" s="70">
        <v>96</v>
      </c>
      <c r="L26" s="70">
        <v>3</v>
      </c>
      <c r="M26" s="70">
        <v>30</v>
      </c>
      <c r="N26" s="70">
        <f t="shared" si="11"/>
        <v>33</v>
      </c>
    </row>
    <row r="27" spans="1:14" x14ac:dyDescent="0.15">
      <c r="A27" s="70">
        <v>17</v>
      </c>
      <c r="B27" s="70">
        <v>404</v>
      </c>
      <c r="C27" s="70">
        <v>392</v>
      </c>
      <c r="D27" s="70">
        <f t="shared" si="9"/>
        <v>796</v>
      </c>
      <c r="E27" s="75"/>
      <c r="F27" s="70">
        <v>57</v>
      </c>
      <c r="G27" s="144">
        <v>426</v>
      </c>
      <c r="H27" s="144">
        <v>365</v>
      </c>
      <c r="I27" s="70">
        <f t="shared" si="10"/>
        <v>791</v>
      </c>
      <c r="J27" s="71"/>
      <c r="K27" s="70">
        <v>97</v>
      </c>
      <c r="L27" s="70">
        <v>2</v>
      </c>
      <c r="M27" s="70">
        <v>26</v>
      </c>
      <c r="N27" s="70">
        <f t="shared" si="11"/>
        <v>28</v>
      </c>
    </row>
    <row r="28" spans="1:14" x14ac:dyDescent="0.15">
      <c r="A28" s="70">
        <v>18</v>
      </c>
      <c r="B28" s="70">
        <v>444</v>
      </c>
      <c r="C28" s="70">
        <v>425</v>
      </c>
      <c r="D28" s="70">
        <f t="shared" si="9"/>
        <v>869</v>
      </c>
      <c r="E28" s="75"/>
      <c r="F28" s="70">
        <v>58</v>
      </c>
      <c r="G28" s="144">
        <v>354</v>
      </c>
      <c r="H28" s="144">
        <v>327</v>
      </c>
      <c r="I28" s="70">
        <f t="shared" si="10"/>
        <v>681</v>
      </c>
      <c r="J28" s="71"/>
      <c r="K28" s="70">
        <v>98</v>
      </c>
      <c r="L28" s="70">
        <v>4</v>
      </c>
      <c r="M28" s="70">
        <v>13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437</v>
      </c>
      <c r="C29" s="70">
        <v>400</v>
      </c>
      <c r="D29" s="70">
        <f t="shared" si="9"/>
        <v>837</v>
      </c>
      <c r="E29" s="75"/>
      <c r="F29" s="70">
        <v>59</v>
      </c>
      <c r="G29" s="144">
        <v>355</v>
      </c>
      <c r="H29" s="144">
        <v>329</v>
      </c>
      <c r="I29" s="70">
        <f t="shared" si="10"/>
        <v>684</v>
      </c>
      <c r="J29" s="71"/>
      <c r="K29" s="70">
        <v>99</v>
      </c>
      <c r="L29" s="70">
        <v>1</v>
      </c>
      <c r="M29" s="70">
        <v>12</v>
      </c>
      <c r="N29" s="70">
        <f t="shared" si="11"/>
        <v>13</v>
      </c>
    </row>
    <row r="30" spans="1:14" ht="15" thickTop="1" thickBot="1" x14ac:dyDescent="0.2">
      <c r="A30" s="73" t="s">
        <v>44</v>
      </c>
      <c r="B30" s="32">
        <f>SUM(B25:B29)</f>
        <v>2153</v>
      </c>
      <c r="C30" s="32">
        <f>SUM(C25:C29)</f>
        <v>1958</v>
      </c>
      <c r="D30" s="74">
        <f>SUM(D25:D29)</f>
        <v>4111</v>
      </c>
      <c r="E30" s="75"/>
      <c r="F30" s="73" t="s">
        <v>44</v>
      </c>
      <c r="G30" s="143">
        <f>SUM(G25:G29)</f>
        <v>1940</v>
      </c>
      <c r="H30" s="143">
        <f>SUM(H25:H29)</f>
        <v>1828</v>
      </c>
      <c r="I30" s="80">
        <f>SUM(I25:I29)</f>
        <v>3768</v>
      </c>
      <c r="J30" s="81"/>
      <c r="K30" s="73" t="s">
        <v>44</v>
      </c>
      <c r="L30" s="32">
        <f>SUM(L25:L29)</f>
        <v>25</v>
      </c>
      <c r="M30" s="32">
        <f>SUM(M25:M29)</f>
        <v>117</v>
      </c>
      <c r="N30" s="74">
        <f>SUM(N25:N29)</f>
        <v>142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397</v>
      </c>
      <c r="C32" s="70">
        <v>408</v>
      </c>
      <c r="D32" s="70">
        <f t="shared" ref="D32:D36" si="12">SUM(B32:C32)</f>
        <v>805</v>
      </c>
      <c r="E32" s="75"/>
      <c r="F32" s="70">
        <v>60</v>
      </c>
      <c r="G32" s="144">
        <v>279</v>
      </c>
      <c r="H32" s="144">
        <v>346</v>
      </c>
      <c r="I32" s="70">
        <f t="shared" ref="I32:I36" si="13">SUM(G32:H32)</f>
        <v>625</v>
      </c>
      <c r="J32" s="71"/>
      <c r="K32" s="70">
        <v>100</v>
      </c>
      <c r="L32" s="70">
        <v>1</v>
      </c>
      <c r="M32" s="70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447</v>
      </c>
      <c r="C33" s="70">
        <v>393</v>
      </c>
      <c r="D33" s="70">
        <f t="shared" si="12"/>
        <v>840</v>
      </c>
      <c r="E33" s="75"/>
      <c r="F33" s="70">
        <v>61</v>
      </c>
      <c r="G33" s="144">
        <v>291</v>
      </c>
      <c r="H33" s="144">
        <v>327</v>
      </c>
      <c r="I33" s="70">
        <f t="shared" si="13"/>
        <v>618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 x14ac:dyDescent="0.15">
      <c r="A34" s="70">
        <v>22</v>
      </c>
      <c r="B34" s="70">
        <v>390</v>
      </c>
      <c r="C34" s="70">
        <v>356</v>
      </c>
      <c r="D34" s="70">
        <f t="shared" si="12"/>
        <v>746</v>
      </c>
      <c r="E34" s="75"/>
      <c r="F34" s="70">
        <v>62</v>
      </c>
      <c r="G34" s="144">
        <v>318</v>
      </c>
      <c r="H34" s="144">
        <v>321</v>
      </c>
      <c r="I34" s="70">
        <f t="shared" si="13"/>
        <v>639</v>
      </c>
      <c r="J34" s="71"/>
      <c r="K34" s="70">
        <v>102</v>
      </c>
      <c r="L34" s="70">
        <v>0</v>
      </c>
      <c r="M34" s="70">
        <v>4</v>
      </c>
      <c r="N34" s="70">
        <f t="shared" si="14"/>
        <v>4</v>
      </c>
    </row>
    <row r="35" spans="1:14" x14ac:dyDescent="0.15">
      <c r="A35" s="70">
        <v>23</v>
      </c>
      <c r="B35" s="70">
        <v>395</v>
      </c>
      <c r="C35" s="70">
        <v>347</v>
      </c>
      <c r="D35" s="70">
        <f t="shared" si="12"/>
        <v>742</v>
      </c>
      <c r="E35" s="75"/>
      <c r="F35" s="70">
        <v>63</v>
      </c>
      <c r="G35" s="144">
        <v>295</v>
      </c>
      <c r="H35" s="144">
        <v>275</v>
      </c>
      <c r="I35" s="70">
        <f t="shared" si="13"/>
        <v>570</v>
      </c>
      <c r="J35" s="71"/>
      <c r="K35" s="70">
        <v>103</v>
      </c>
      <c r="L35" s="70">
        <v>2</v>
      </c>
      <c r="M35" s="70">
        <v>2</v>
      </c>
      <c r="N35" s="70">
        <f t="shared" si="14"/>
        <v>4</v>
      </c>
    </row>
    <row r="36" spans="1:14" ht="14.25" thickBot="1" x14ac:dyDescent="0.2">
      <c r="A36" s="72">
        <v>24</v>
      </c>
      <c r="B36" s="70">
        <v>413</v>
      </c>
      <c r="C36" s="70">
        <v>347</v>
      </c>
      <c r="D36" s="70">
        <f t="shared" si="12"/>
        <v>760</v>
      </c>
      <c r="E36" s="75"/>
      <c r="F36" s="70">
        <v>64</v>
      </c>
      <c r="G36" s="144">
        <v>265</v>
      </c>
      <c r="H36" s="144">
        <v>282</v>
      </c>
      <c r="I36" s="70">
        <f t="shared" si="13"/>
        <v>547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2042</v>
      </c>
      <c r="C37" s="32">
        <f>SUM(C32:C36)</f>
        <v>1851</v>
      </c>
      <c r="D37" s="80">
        <f>SUM(D32:D36)</f>
        <v>3893</v>
      </c>
      <c r="E37" s="81"/>
      <c r="F37" s="73" t="s">
        <v>44</v>
      </c>
      <c r="G37" s="143">
        <f>SUM(G32:G36)</f>
        <v>1448</v>
      </c>
      <c r="H37" s="143">
        <f>SUM(H32:H36)</f>
        <v>1551</v>
      </c>
      <c r="I37" s="74">
        <f>SUM(I32:I36)</f>
        <v>2999</v>
      </c>
      <c r="J37" s="75"/>
      <c r="K37" s="73" t="s">
        <v>44</v>
      </c>
      <c r="L37" s="32">
        <f>SUM(L32:L36)</f>
        <v>4</v>
      </c>
      <c r="M37" s="32">
        <f>SUM(M32:M36)</f>
        <v>12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425</v>
      </c>
      <c r="C39" s="70">
        <v>373</v>
      </c>
      <c r="D39" s="70">
        <f t="shared" ref="D39:D43" si="15">SUM(B39:C39)</f>
        <v>798</v>
      </c>
      <c r="E39" s="71"/>
      <c r="F39" s="70">
        <v>65</v>
      </c>
      <c r="G39" s="70">
        <v>284</v>
      </c>
      <c r="H39" s="70">
        <v>270</v>
      </c>
      <c r="I39" s="70">
        <f t="shared" ref="I39:I43" si="16">SUM(G39:H39)</f>
        <v>554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451</v>
      </c>
      <c r="C40" s="70">
        <v>406</v>
      </c>
      <c r="D40" s="70">
        <f t="shared" si="15"/>
        <v>857</v>
      </c>
      <c r="E40" s="71"/>
      <c r="F40" s="70">
        <v>66</v>
      </c>
      <c r="G40" s="70">
        <v>331</v>
      </c>
      <c r="H40" s="70">
        <v>292</v>
      </c>
      <c r="I40" s="70">
        <f t="shared" si="16"/>
        <v>623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409</v>
      </c>
      <c r="C41" s="70">
        <v>411</v>
      </c>
      <c r="D41" s="70">
        <f t="shared" si="15"/>
        <v>820</v>
      </c>
      <c r="E41" s="71"/>
      <c r="F41" s="70">
        <v>67</v>
      </c>
      <c r="G41" s="70">
        <v>281</v>
      </c>
      <c r="H41" s="70">
        <v>302</v>
      </c>
      <c r="I41" s="70">
        <f t="shared" si="16"/>
        <v>583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468</v>
      </c>
      <c r="C42" s="70">
        <v>416</v>
      </c>
      <c r="D42" s="70">
        <f t="shared" si="15"/>
        <v>884</v>
      </c>
      <c r="E42" s="71"/>
      <c r="F42" s="70">
        <v>68</v>
      </c>
      <c r="G42" s="70">
        <v>287</v>
      </c>
      <c r="H42" s="70">
        <v>340</v>
      </c>
      <c r="I42" s="70">
        <f t="shared" si="16"/>
        <v>627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419</v>
      </c>
      <c r="C43" s="70">
        <v>401</v>
      </c>
      <c r="D43" s="70">
        <f t="shared" si="15"/>
        <v>820</v>
      </c>
      <c r="E43" s="71"/>
      <c r="F43" s="70">
        <v>69</v>
      </c>
      <c r="G43" s="70">
        <v>291</v>
      </c>
      <c r="H43" s="70">
        <v>363</v>
      </c>
      <c r="I43" s="70">
        <f t="shared" si="16"/>
        <v>654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2172</v>
      </c>
      <c r="C44" s="32">
        <f>SUM(C39:C43)</f>
        <v>2007</v>
      </c>
      <c r="D44" s="74">
        <f>SUM(D39:D43)</f>
        <v>4179</v>
      </c>
      <c r="E44" s="75"/>
      <c r="F44" s="73" t="s">
        <v>44</v>
      </c>
      <c r="G44" s="32">
        <f>SUM(G39:G43)</f>
        <v>1474</v>
      </c>
      <c r="H44" s="32">
        <f>SUM(H39:H43)</f>
        <v>1567</v>
      </c>
      <c r="I44" s="74">
        <f>SUM(I39:I43)</f>
        <v>3041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4">
        <v>467</v>
      </c>
      <c r="C46" s="144">
        <v>431</v>
      </c>
      <c r="D46" s="70">
        <f t="shared" ref="D46:D50" si="18">SUM(B46:C46)</f>
        <v>898</v>
      </c>
      <c r="E46" s="75"/>
      <c r="F46" s="70">
        <v>70</v>
      </c>
      <c r="G46" s="70">
        <v>332</v>
      </c>
      <c r="H46" s="70">
        <v>399</v>
      </c>
      <c r="I46" s="70">
        <f t="shared" ref="I46:I50" si="19">SUM(G46:H46)</f>
        <v>731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4">
        <v>470</v>
      </c>
      <c r="C47" s="144">
        <v>464</v>
      </c>
      <c r="D47" s="70">
        <f t="shared" si="18"/>
        <v>934</v>
      </c>
      <c r="E47" s="75"/>
      <c r="F47" s="70">
        <v>71</v>
      </c>
      <c r="G47" s="70">
        <v>367</v>
      </c>
      <c r="H47" s="70">
        <v>404</v>
      </c>
      <c r="I47" s="70">
        <f t="shared" si="19"/>
        <v>771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4">
        <v>491</v>
      </c>
      <c r="C48" s="144">
        <v>449</v>
      </c>
      <c r="D48" s="70">
        <f t="shared" si="18"/>
        <v>940</v>
      </c>
      <c r="E48" s="75"/>
      <c r="F48" s="70">
        <v>72</v>
      </c>
      <c r="G48" s="70">
        <v>400</v>
      </c>
      <c r="H48" s="70">
        <v>494</v>
      </c>
      <c r="I48" s="70">
        <f t="shared" si="19"/>
        <v>894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4">
        <v>452</v>
      </c>
      <c r="C49" s="144">
        <v>447</v>
      </c>
      <c r="D49" s="70">
        <f t="shared" si="18"/>
        <v>899</v>
      </c>
      <c r="E49" s="75"/>
      <c r="F49" s="70">
        <v>73</v>
      </c>
      <c r="G49" s="70">
        <v>415</v>
      </c>
      <c r="H49" s="70">
        <v>470</v>
      </c>
      <c r="I49" s="70">
        <f t="shared" si="19"/>
        <v>885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4">
        <v>464</v>
      </c>
      <c r="C50" s="144">
        <v>465</v>
      </c>
      <c r="D50" s="70">
        <f t="shared" si="18"/>
        <v>929</v>
      </c>
      <c r="E50" s="75"/>
      <c r="F50" s="70">
        <v>74</v>
      </c>
      <c r="G50" s="70">
        <v>323</v>
      </c>
      <c r="H50" s="70">
        <v>389</v>
      </c>
      <c r="I50" s="70">
        <f t="shared" si="19"/>
        <v>712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3">
        <f>SUM(B46:B50)</f>
        <v>2344</v>
      </c>
      <c r="C51" s="143">
        <f>SUM(C46:C50)</f>
        <v>2256</v>
      </c>
      <c r="D51" s="74">
        <f>SUM(D46:D50)</f>
        <v>4600</v>
      </c>
      <c r="E51" s="75"/>
      <c r="F51" s="73" t="s">
        <v>44</v>
      </c>
      <c r="G51" s="32">
        <f>SUM(G46:G50)</f>
        <v>1837</v>
      </c>
      <c r="H51" s="32">
        <f>SUM(H46:H50)</f>
        <v>2156</v>
      </c>
      <c r="I51" s="80">
        <f>SUM(I46:I50)</f>
        <v>3993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492</v>
      </c>
      <c r="C53" s="70">
        <v>439</v>
      </c>
      <c r="D53" s="70">
        <f t="shared" ref="D53:D57" si="21">SUM(B53:C53)</f>
        <v>931</v>
      </c>
      <c r="E53" s="75"/>
      <c r="F53" s="70">
        <v>75</v>
      </c>
      <c r="G53" s="144">
        <v>225</v>
      </c>
      <c r="H53" s="144">
        <v>230</v>
      </c>
      <c r="I53" s="70">
        <f>SUM(G53:H53)</f>
        <v>455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464</v>
      </c>
      <c r="C54" s="70">
        <v>443</v>
      </c>
      <c r="D54" s="70">
        <f t="shared" si="21"/>
        <v>907</v>
      </c>
      <c r="E54" s="75"/>
      <c r="F54" s="70">
        <v>76</v>
      </c>
      <c r="G54" s="144">
        <v>245</v>
      </c>
      <c r="H54" s="144">
        <v>275</v>
      </c>
      <c r="I54" s="70">
        <f>SUM(G54:H54)</f>
        <v>520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491</v>
      </c>
      <c r="C55" s="70">
        <v>472</v>
      </c>
      <c r="D55" s="70">
        <f t="shared" si="21"/>
        <v>963</v>
      </c>
      <c r="E55" s="75"/>
      <c r="F55" s="70">
        <v>77</v>
      </c>
      <c r="G55" s="144">
        <v>259</v>
      </c>
      <c r="H55" s="144">
        <v>329</v>
      </c>
      <c r="I55" s="70">
        <f>SUM(G55:H55)</f>
        <v>588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487</v>
      </c>
      <c r="C56" s="70">
        <v>489</v>
      </c>
      <c r="D56" s="70">
        <f t="shared" si="21"/>
        <v>976</v>
      </c>
      <c r="E56" s="75"/>
      <c r="F56" s="70">
        <v>78</v>
      </c>
      <c r="G56" s="144">
        <v>252</v>
      </c>
      <c r="H56" s="144">
        <v>315</v>
      </c>
      <c r="I56" s="70">
        <f>SUM(G56:H56)</f>
        <v>567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483</v>
      </c>
      <c r="C57" s="70">
        <v>466</v>
      </c>
      <c r="D57" s="70">
        <f t="shared" si="21"/>
        <v>949</v>
      </c>
      <c r="E57" s="75"/>
      <c r="F57" s="70">
        <v>79</v>
      </c>
      <c r="G57" s="144">
        <v>247</v>
      </c>
      <c r="H57" s="144">
        <v>293</v>
      </c>
      <c r="I57" s="70">
        <f>SUM(G57:H57)</f>
        <v>540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2417</v>
      </c>
      <c r="C58" s="32">
        <f>SUM(C53:C57)</f>
        <v>2309</v>
      </c>
      <c r="D58" s="74">
        <f>SUM(D53:D57)</f>
        <v>4726</v>
      </c>
      <c r="E58" s="75"/>
      <c r="F58" s="73" t="s">
        <v>44</v>
      </c>
      <c r="G58" s="143">
        <f>SUM(G53:G57)</f>
        <v>1228</v>
      </c>
      <c r="H58" s="143">
        <f>SUM(H53:H57)</f>
        <v>1442</v>
      </c>
      <c r="I58" s="74">
        <f>SUM(I53:I57)</f>
        <v>2670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34975</v>
      </c>
      <c r="M60" s="70">
        <f>C9+C16+C23+C30+C37+C44+C51+C58+H9+H16+H23+H30+H37+H44+H51+H58+M9+M16+M23+M30+M37+M44+M51+M58</f>
        <v>35230</v>
      </c>
      <c r="N60" s="70">
        <f>D9+D16+D23+D30+D37+D44+D51+D58+I9+I16+I23+I30+I37+I44+I51+I58+N9+N16+N23+N30+N37+N44+N51+N58</f>
        <v>70205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M53" sqref="M5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836</v>
      </c>
      <c r="D2" s="92">
        <v>813</v>
      </c>
      <c r="E2" s="93">
        <v>1649</v>
      </c>
      <c r="F2" s="94">
        <v>637</v>
      </c>
      <c r="G2" s="89">
        <v>2001</v>
      </c>
      <c r="H2" s="90" t="s">
        <v>47</v>
      </c>
      <c r="I2" s="91">
        <v>103</v>
      </c>
      <c r="J2" s="92">
        <v>102</v>
      </c>
      <c r="K2" s="146">
        <v>205</v>
      </c>
      <c r="L2" s="147">
        <v>85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73</v>
      </c>
      <c r="E3" s="93">
        <v>118</v>
      </c>
      <c r="F3" s="94">
        <v>58</v>
      </c>
      <c r="G3" s="89">
        <v>2101</v>
      </c>
      <c r="H3" s="90" t="s">
        <v>48</v>
      </c>
      <c r="I3" s="91">
        <v>770</v>
      </c>
      <c r="J3" s="92">
        <v>717</v>
      </c>
      <c r="K3" s="144">
        <v>1487</v>
      </c>
      <c r="L3" s="145">
        <v>581</v>
      </c>
    </row>
    <row r="4" spans="1:12" ht="12.75" customHeight="1" x14ac:dyDescent="0.15">
      <c r="A4" s="89">
        <v>1003</v>
      </c>
      <c r="B4" s="90" t="s">
        <v>134</v>
      </c>
      <c r="C4" s="91">
        <v>60</v>
      </c>
      <c r="D4" s="92">
        <v>65</v>
      </c>
      <c r="E4" s="93">
        <v>125</v>
      </c>
      <c r="F4" s="94">
        <v>56</v>
      </c>
      <c r="G4" s="89">
        <v>2201</v>
      </c>
      <c r="H4" s="90" t="s">
        <v>49</v>
      </c>
      <c r="I4" s="91">
        <v>280</v>
      </c>
      <c r="J4" s="92">
        <v>285</v>
      </c>
      <c r="K4" s="144">
        <v>565</v>
      </c>
      <c r="L4" s="145">
        <v>215</v>
      </c>
    </row>
    <row r="5" spans="1:12" ht="12.75" customHeight="1" x14ac:dyDescent="0.15">
      <c r="A5" s="89">
        <v>1004</v>
      </c>
      <c r="B5" s="90" t="s">
        <v>135</v>
      </c>
      <c r="C5" s="91">
        <v>113</v>
      </c>
      <c r="D5" s="92">
        <v>112</v>
      </c>
      <c r="E5" s="93">
        <v>225</v>
      </c>
      <c r="F5" s="94">
        <v>91</v>
      </c>
      <c r="G5" s="89">
        <v>2202</v>
      </c>
      <c r="H5" s="90" t="s">
        <v>136</v>
      </c>
      <c r="I5" s="91">
        <v>104</v>
      </c>
      <c r="J5" s="92">
        <v>108</v>
      </c>
      <c r="K5" s="144">
        <v>212</v>
      </c>
      <c r="L5" s="145">
        <v>94</v>
      </c>
    </row>
    <row r="6" spans="1:12" ht="12.75" customHeight="1" x14ac:dyDescent="0.15">
      <c r="A6" s="89">
        <v>1005</v>
      </c>
      <c r="B6" s="90" t="s">
        <v>137</v>
      </c>
      <c r="C6" s="91">
        <v>215</v>
      </c>
      <c r="D6" s="92">
        <v>218</v>
      </c>
      <c r="E6" s="93">
        <v>433</v>
      </c>
      <c r="F6" s="94">
        <v>135</v>
      </c>
      <c r="G6" s="89">
        <v>2301</v>
      </c>
      <c r="H6" s="90" t="s">
        <v>50</v>
      </c>
      <c r="I6" s="91">
        <v>169</v>
      </c>
      <c r="J6" s="92">
        <v>187</v>
      </c>
      <c r="K6" s="144">
        <v>356</v>
      </c>
      <c r="L6" s="145">
        <v>140</v>
      </c>
    </row>
    <row r="7" spans="1:12" ht="12.75" customHeight="1" x14ac:dyDescent="0.15">
      <c r="A7" s="89">
        <v>1101</v>
      </c>
      <c r="B7" s="90" t="s">
        <v>70</v>
      </c>
      <c r="C7" s="91">
        <v>574</v>
      </c>
      <c r="D7" s="92">
        <v>540</v>
      </c>
      <c r="E7" s="93">
        <v>1114</v>
      </c>
      <c r="F7" s="94">
        <v>541</v>
      </c>
      <c r="G7" s="89">
        <v>2302</v>
      </c>
      <c r="H7" s="90" t="s">
        <v>138</v>
      </c>
      <c r="I7" s="91">
        <v>774</v>
      </c>
      <c r="J7" s="92">
        <v>812</v>
      </c>
      <c r="K7" s="144">
        <v>1586</v>
      </c>
      <c r="L7" s="145">
        <v>627</v>
      </c>
    </row>
    <row r="8" spans="1:12" ht="12.75" customHeight="1" x14ac:dyDescent="0.15">
      <c r="A8" s="89">
        <v>1201</v>
      </c>
      <c r="B8" s="90" t="s">
        <v>71</v>
      </c>
      <c r="C8" s="91">
        <v>1274</v>
      </c>
      <c r="D8" s="92">
        <v>1334</v>
      </c>
      <c r="E8" s="93">
        <v>2608</v>
      </c>
      <c r="F8" s="94">
        <v>1015</v>
      </c>
      <c r="G8" s="89">
        <v>2303</v>
      </c>
      <c r="H8" s="90" t="s">
        <v>139</v>
      </c>
      <c r="I8" s="91">
        <v>224</v>
      </c>
      <c r="J8" s="92">
        <v>260</v>
      </c>
      <c r="K8" s="144">
        <v>484</v>
      </c>
      <c r="L8" s="145">
        <v>210</v>
      </c>
    </row>
    <row r="9" spans="1:12" ht="12.75" customHeight="1" x14ac:dyDescent="0.15">
      <c r="A9" s="89">
        <v>1202</v>
      </c>
      <c r="B9" s="90" t="s">
        <v>140</v>
      </c>
      <c r="C9" s="91">
        <v>121</v>
      </c>
      <c r="D9" s="92">
        <v>114</v>
      </c>
      <c r="E9" s="93">
        <v>235</v>
      </c>
      <c r="F9" s="94">
        <v>99</v>
      </c>
      <c r="G9" s="89">
        <v>2304</v>
      </c>
      <c r="H9" s="90" t="s">
        <v>141</v>
      </c>
      <c r="I9" s="91">
        <v>154</v>
      </c>
      <c r="J9" s="92">
        <v>147</v>
      </c>
      <c r="K9" s="144">
        <v>301</v>
      </c>
      <c r="L9" s="145">
        <v>116</v>
      </c>
    </row>
    <row r="10" spans="1:12" ht="12.75" customHeight="1" x14ac:dyDescent="0.15">
      <c r="A10" s="89">
        <v>1301</v>
      </c>
      <c r="B10" s="90" t="s">
        <v>72</v>
      </c>
      <c r="C10" s="91">
        <v>532</v>
      </c>
      <c r="D10" s="92">
        <v>548</v>
      </c>
      <c r="E10" s="93">
        <v>1080</v>
      </c>
      <c r="F10" s="94">
        <v>453</v>
      </c>
      <c r="G10" s="89">
        <v>2305</v>
      </c>
      <c r="H10" s="90" t="s">
        <v>142</v>
      </c>
      <c r="I10" s="91">
        <v>90</v>
      </c>
      <c r="J10" s="92">
        <v>86</v>
      </c>
      <c r="K10" s="144">
        <v>176</v>
      </c>
      <c r="L10" s="145">
        <v>49</v>
      </c>
    </row>
    <row r="11" spans="1:12" ht="12.75" customHeight="1" x14ac:dyDescent="0.15">
      <c r="A11" s="89">
        <v>1401</v>
      </c>
      <c r="B11" s="90" t="s">
        <v>73</v>
      </c>
      <c r="C11" s="91">
        <v>1098</v>
      </c>
      <c r="D11" s="92">
        <v>1091</v>
      </c>
      <c r="E11" s="93">
        <v>2189</v>
      </c>
      <c r="F11" s="94">
        <v>856</v>
      </c>
      <c r="G11" s="89">
        <v>2401</v>
      </c>
      <c r="H11" s="90" t="s">
        <v>235</v>
      </c>
      <c r="I11" s="91">
        <v>136</v>
      </c>
      <c r="J11" s="92">
        <v>129</v>
      </c>
      <c r="K11" s="144">
        <v>265</v>
      </c>
      <c r="L11" s="145">
        <v>78</v>
      </c>
    </row>
    <row r="12" spans="1:12" ht="12.75" customHeight="1" x14ac:dyDescent="0.15">
      <c r="A12" s="89">
        <v>1402</v>
      </c>
      <c r="B12" s="90" t="s">
        <v>144</v>
      </c>
      <c r="C12" s="91">
        <v>88</v>
      </c>
      <c r="D12" s="92">
        <v>94</v>
      </c>
      <c r="E12" s="93">
        <v>182</v>
      </c>
      <c r="F12" s="94">
        <v>83</v>
      </c>
      <c r="G12" s="89">
        <v>2402</v>
      </c>
      <c r="H12" s="90" t="s">
        <v>143</v>
      </c>
      <c r="I12" s="91">
        <v>944</v>
      </c>
      <c r="J12" s="92">
        <v>962</v>
      </c>
      <c r="K12" s="144">
        <v>1906</v>
      </c>
      <c r="L12" s="145">
        <v>819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148</v>
      </c>
      <c r="E13" s="93">
        <v>255</v>
      </c>
      <c r="F13" s="94">
        <v>128</v>
      </c>
      <c r="G13" s="89">
        <v>2501</v>
      </c>
      <c r="H13" s="90" t="s">
        <v>145</v>
      </c>
      <c r="I13" s="91">
        <v>67</v>
      </c>
      <c r="J13" s="92">
        <v>115</v>
      </c>
      <c r="K13" s="144">
        <v>182</v>
      </c>
      <c r="L13" s="145">
        <v>109</v>
      </c>
    </row>
    <row r="14" spans="1:12" ht="12.75" customHeight="1" x14ac:dyDescent="0.15">
      <c r="A14" s="89">
        <v>1404</v>
      </c>
      <c r="B14" s="90" t="s">
        <v>148</v>
      </c>
      <c r="C14" s="91">
        <v>159</v>
      </c>
      <c r="D14" s="92">
        <v>170</v>
      </c>
      <c r="E14" s="93">
        <v>329</v>
      </c>
      <c r="F14" s="94">
        <v>150</v>
      </c>
      <c r="G14" s="89">
        <v>2502</v>
      </c>
      <c r="H14" s="90" t="s">
        <v>147</v>
      </c>
      <c r="I14" s="91">
        <v>770</v>
      </c>
      <c r="J14" s="92">
        <v>685</v>
      </c>
      <c r="K14" s="144">
        <v>1455</v>
      </c>
      <c r="L14" s="145">
        <v>726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89</v>
      </c>
      <c r="E15" s="93">
        <v>178</v>
      </c>
      <c r="F15" s="94">
        <v>68</v>
      </c>
      <c r="G15" s="89">
        <v>2601</v>
      </c>
      <c r="H15" s="90" t="s">
        <v>149</v>
      </c>
      <c r="I15" s="91">
        <v>20</v>
      </c>
      <c r="J15" s="92">
        <v>32</v>
      </c>
      <c r="K15" s="144">
        <v>52</v>
      </c>
      <c r="L15" s="145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96</v>
      </c>
      <c r="J16" s="92">
        <v>128</v>
      </c>
      <c r="K16" s="144">
        <v>224</v>
      </c>
      <c r="L16" s="145">
        <v>108</v>
      </c>
    </row>
    <row r="17" spans="1:12" ht="12.75" customHeight="1" x14ac:dyDescent="0.15">
      <c r="A17" s="89">
        <v>1502</v>
      </c>
      <c r="B17" s="90" t="s">
        <v>154</v>
      </c>
      <c r="C17" s="91">
        <v>66</v>
      </c>
      <c r="D17" s="92">
        <v>106</v>
      </c>
      <c r="E17" s="93">
        <v>172</v>
      </c>
      <c r="F17" s="94">
        <v>81</v>
      </c>
      <c r="G17" s="89">
        <v>2603</v>
      </c>
      <c r="H17" s="90" t="s">
        <v>153</v>
      </c>
      <c r="I17" s="91">
        <v>195</v>
      </c>
      <c r="J17" s="92">
        <v>188</v>
      </c>
      <c r="K17" s="144">
        <v>383</v>
      </c>
      <c r="L17" s="145">
        <v>173</v>
      </c>
    </row>
    <row r="18" spans="1:12" ht="12.75" customHeight="1" x14ac:dyDescent="0.15">
      <c r="A18" s="89">
        <v>1503</v>
      </c>
      <c r="B18" s="90" t="s">
        <v>155</v>
      </c>
      <c r="C18" s="91">
        <v>55</v>
      </c>
      <c r="D18" s="92">
        <v>56</v>
      </c>
      <c r="E18" s="93">
        <v>111</v>
      </c>
      <c r="F18" s="94">
        <v>50</v>
      </c>
      <c r="G18" s="89">
        <v>2604</v>
      </c>
      <c r="H18" s="90" t="s">
        <v>66</v>
      </c>
      <c r="I18" s="91">
        <v>417</v>
      </c>
      <c r="J18" s="92">
        <v>446</v>
      </c>
      <c r="K18" s="144">
        <v>863</v>
      </c>
      <c r="L18" s="145">
        <v>332</v>
      </c>
    </row>
    <row r="19" spans="1:12" ht="12.75" customHeight="1" x14ac:dyDescent="0.15">
      <c r="A19" s="89">
        <v>1504</v>
      </c>
      <c r="B19" s="90" t="s">
        <v>157</v>
      </c>
      <c r="C19" s="91">
        <v>346</v>
      </c>
      <c r="D19" s="92">
        <v>396</v>
      </c>
      <c r="E19" s="93">
        <v>742</v>
      </c>
      <c r="F19" s="94">
        <v>325</v>
      </c>
      <c r="G19" s="89">
        <v>2701</v>
      </c>
      <c r="H19" s="90" t="s">
        <v>156</v>
      </c>
      <c r="I19" s="91">
        <v>241</v>
      </c>
      <c r="J19" s="92">
        <v>227</v>
      </c>
      <c r="K19" s="144">
        <v>468</v>
      </c>
      <c r="L19" s="145">
        <v>206</v>
      </c>
    </row>
    <row r="20" spans="1:12" ht="12.75" customHeight="1" x14ac:dyDescent="0.15">
      <c r="A20" s="89">
        <v>1505</v>
      </c>
      <c r="B20" s="90" t="s">
        <v>158</v>
      </c>
      <c r="C20" s="91">
        <v>401</v>
      </c>
      <c r="D20" s="92">
        <v>381</v>
      </c>
      <c r="E20" s="93">
        <v>782</v>
      </c>
      <c r="F20" s="94">
        <v>346</v>
      </c>
      <c r="G20" s="89">
        <v>2801</v>
      </c>
      <c r="H20" s="90" t="s">
        <v>67</v>
      </c>
      <c r="I20" s="91">
        <v>574</v>
      </c>
      <c r="J20" s="92">
        <v>529</v>
      </c>
      <c r="K20" s="144">
        <v>1103</v>
      </c>
      <c r="L20" s="145">
        <v>500</v>
      </c>
    </row>
    <row r="21" spans="1:12" ht="12.75" customHeight="1" x14ac:dyDescent="0.15">
      <c r="A21" s="89">
        <v>1506</v>
      </c>
      <c r="B21" s="90" t="s">
        <v>160</v>
      </c>
      <c r="C21" s="91">
        <v>375</v>
      </c>
      <c r="D21" s="92">
        <v>400</v>
      </c>
      <c r="E21" s="93">
        <v>775</v>
      </c>
      <c r="F21" s="94">
        <v>310</v>
      </c>
      <c r="G21" s="89">
        <v>2802</v>
      </c>
      <c r="H21" s="90" t="s">
        <v>159</v>
      </c>
      <c r="I21" s="91">
        <v>846</v>
      </c>
      <c r="J21" s="92">
        <v>858</v>
      </c>
      <c r="K21" s="144">
        <v>1704</v>
      </c>
      <c r="L21" s="145">
        <v>708</v>
      </c>
    </row>
    <row r="22" spans="1:12" ht="12.75" customHeight="1" x14ac:dyDescent="0.15">
      <c r="A22" s="89">
        <v>1507</v>
      </c>
      <c r="B22" s="90" t="s">
        <v>162</v>
      </c>
      <c r="C22" s="91">
        <v>320</v>
      </c>
      <c r="D22" s="92">
        <v>332</v>
      </c>
      <c r="E22" s="93">
        <v>652</v>
      </c>
      <c r="F22" s="94">
        <v>322</v>
      </c>
      <c r="G22" s="89">
        <v>2803</v>
      </c>
      <c r="H22" s="90" t="s">
        <v>161</v>
      </c>
      <c r="I22" s="91">
        <v>370</v>
      </c>
      <c r="J22" s="92">
        <v>349</v>
      </c>
      <c r="K22" s="144">
        <v>719</v>
      </c>
      <c r="L22" s="145">
        <v>364</v>
      </c>
    </row>
    <row r="23" spans="1:12" ht="12.75" customHeight="1" x14ac:dyDescent="0.15">
      <c r="A23" s="89">
        <v>1508</v>
      </c>
      <c r="B23" s="90" t="s">
        <v>164</v>
      </c>
      <c r="C23" s="91">
        <v>279</v>
      </c>
      <c r="D23" s="92">
        <v>284</v>
      </c>
      <c r="E23" s="93">
        <v>563</v>
      </c>
      <c r="F23" s="94">
        <v>170</v>
      </c>
      <c r="G23" s="96"/>
      <c r="H23" s="90" t="s">
        <v>163</v>
      </c>
      <c r="I23" s="98">
        <v>221</v>
      </c>
      <c r="J23" s="99">
        <v>236</v>
      </c>
      <c r="K23" s="144">
        <v>457</v>
      </c>
      <c r="L23" s="145">
        <v>170</v>
      </c>
    </row>
    <row r="24" spans="1:12" ht="12.75" customHeight="1" x14ac:dyDescent="0.15">
      <c r="A24" s="89">
        <v>1601</v>
      </c>
      <c r="B24" s="90" t="s">
        <v>83</v>
      </c>
      <c r="C24" s="91">
        <v>760</v>
      </c>
      <c r="D24" s="92">
        <v>732</v>
      </c>
      <c r="E24" s="93">
        <v>1492</v>
      </c>
      <c r="F24" s="94">
        <v>647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755</v>
      </c>
      <c r="D25" s="92">
        <v>709</v>
      </c>
      <c r="E25" s="93">
        <v>1464</v>
      </c>
      <c r="F25" s="94">
        <v>643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501</v>
      </c>
      <c r="D26" s="92">
        <v>491</v>
      </c>
      <c r="E26" s="93">
        <v>992</v>
      </c>
      <c r="F26" s="94">
        <v>493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222</v>
      </c>
      <c r="D27" s="92">
        <v>253</v>
      </c>
      <c r="E27" s="93">
        <v>475</v>
      </c>
      <c r="F27" s="94">
        <v>190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238</v>
      </c>
      <c r="D28" s="92">
        <v>228</v>
      </c>
      <c r="E28" s="93">
        <v>466</v>
      </c>
      <c r="F28" s="94">
        <v>207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346</v>
      </c>
      <c r="D29" s="92">
        <v>329</v>
      </c>
      <c r="E29" s="93">
        <v>675</v>
      </c>
      <c r="F29" s="94">
        <v>273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92</v>
      </c>
      <c r="D30" s="92">
        <v>117</v>
      </c>
      <c r="E30" s="93">
        <v>209</v>
      </c>
      <c r="F30" s="94">
        <v>100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95</v>
      </c>
      <c r="D31" s="92">
        <v>115</v>
      </c>
      <c r="E31" s="93">
        <v>210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336</v>
      </c>
      <c r="D32" s="92">
        <v>342</v>
      </c>
      <c r="E32" s="93">
        <v>678</v>
      </c>
      <c r="F32" s="94">
        <v>313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622</v>
      </c>
      <c r="D33" s="92">
        <v>567</v>
      </c>
      <c r="E33" s="93">
        <v>1189</v>
      </c>
      <c r="F33" s="94">
        <v>524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485</v>
      </c>
      <c r="D34" s="92">
        <v>462</v>
      </c>
      <c r="E34" s="93">
        <v>947</v>
      </c>
      <c r="F34" s="94">
        <v>428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340</v>
      </c>
      <c r="D35" s="92">
        <v>338</v>
      </c>
      <c r="E35" s="93">
        <v>678</v>
      </c>
      <c r="F35" s="94">
        <v>317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270</v>
      </c>
      <c r="D36" s="92">
        <v>286</v>
      </c>
      <c r="E36" s="93">
        <v>556</v>
      </c>
      <c r="F36" s="94">
        <v>238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884</v>
      </c>
      <c r="D37" s="92">
        <v>815</v>
      </c>
      <c r="E37" s="93">
        <v>1699</v>
      </c>
      <c r="F37" s="94">
        <v>713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279</v>
      </c>
      <c r="D38" s="92">
        <v>279</v>
      </c>
      <c r="E38" s="93">
        <v>558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255</v>
      </c>
      <c r="D39" s="92">
        <v>252</v>
      </c>
      <c r="E39" s="93">
        <v>507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13710</v>
      </c>
      <c r="D45" s="111">
        <f>SUM(D2:D44)</f>
        <v>13757</v>
      </c>
      <c r="E45" s="110">
        <f>SUM(E2:E44)</f>
        <v>27467</v>
      </c>
      <c r="F45" s="110">
        <f>SUM(F2:F44)</f>
        <v>11672</v>
      </c>
      <c r="G45" s="113"/>
      <c r="H45" s="109" t="s">
        <v>11</v>
      </c>
      <c r="I45" s="133">
        <f>SUM(I2:I44)</f>
        <v>7565</v>
      </c>
      <c r="J45" s="111">
        <f>SUM(J2:J44)</f>
        <v>7588</v>
      </c>
      <c r="K45" s="110">
        <f>SUM(K2:K44)</f>
        <v>15153</v>
      </c>
      <c r="L45" s="112">
        <f>SUM(L2:L44)</f>
        <v>6440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132">
        <v>316</v>
      </c>
      <c r="D48" s="146">
        <v>327</v>
      </c>
      <c r="E48" s="93">
        <v>643</v>
      </c>
      <c r="F48" s="94">
        <v>248</v>
      </c>
      <c r="G48" s="89">
        <v>4001</v>
      </c>
      <c r="H48" s="90" t="s">
        <v>98</v>
      </c>
      <c r="I48" s="132">
        <v>411</v>
      </c>
      <c r="J48" s="92">
        <v>416</v>
      </c>
      <c r="K48" s="93">
        <v>827</v>
      </c>
      <c r="L48" s="94">
        <v>308</v>
      </c>
    </row>
    <row r="49" spans="1:12" ht="12.75" customHeight="1" x14ac:dyDescent="0.15">
      <c r="A49" s="89">
        <v>3002</v>
      </c>
      <c r="B49" s="90" t="s">
        <v>181</v>
      </c>
      <c r="C49" s="132">
        <v>66</v>
      </c>
      <c r="D49" s="144">
        <v>78</v>
      </c>
      <c r="E49" s="93">
        <v>144</v>
      </c>
      <c r="F49" s="94">
        <v>47</v>
      </c>
      <c r="G49" s="89">
        <v>4101</v>
      </c>
      <c r="H49" s="90" t="s">
        <v>99</v>
      </c>
      <c r="I49" s="132">
        <v>318</v>
      </c>
      <c r="J49" s="92">
        <v>318</v>
      </c>
      <c r="K49" s="93">
        <v>636</v>
      </c>
      <c r="L49" s="94">
        <v>279</v>
      </c>
    </row>
    <row r="50" spans="1:12" ht="12.75" customHeight="1" x14ac:dyDescent="0.15">
      <c r="A50" s="89">
        <v>3003</v>
      </c>
      <c r="B50" s="90" t="s">
        <v>182</v>
      </c>
      <c r="C50" s="132">
        <v>82</v>
      </c>
      <c r="D50" s="144">
        <v>84</v>
      </c>
      <c r="E50" s="93">
        <v>166</v>
      </c>
      <c r="F50" s="94">
        <v>74</v>
      </c>
      <c r="G50" s="89">
        <v>4102</v>
      </c>
      <c r="H50" s="90" t="s">
        <v>183</v>
      </c>
      <c r="I50" s="132">
        <v>142</v>
      </c>
      <c r="J50" s="92">
        <v>155</v>
      </c>
      <c r="K50" s="93">
        <v>297</v>
      </c>
      <c r="L50" s="94">
        <v>116</v>
      </c>
    </row>
    <row r="51" spans="1:12" ht="12.75" customHeight="1" x14ac:dyDescent="0.15">
      <c r="A51" s="89">
        <v>3004</v>
      </c>
      <c r="B51" s="90" t="s">
        <v>184</v>
      </c>
      <c r="C51" s="132">
        <v>526</v>
      </c>
      <c r="D51" s="144">
        <v>527</v>
      </c>
      <c r="E51" s="93">
        <v>1053</v>
      </c>
      <c r="F51" s="94">
        <v>480</v>
      </c>
      <c r="G51" s="89">
        <v>4103</v>
      </c>
      <c r="H51" s="90" t="s">
        <v>185</v>
      </c>
      <c r="I51" s="132">
        <v>123</v>
      </c>
      <c r="J51" s="92">
        <v>117</v>
      </c>
      <c r="K51" s="93">
        <v>240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132">
        <v>107</v>
      </c>
      <c r="D52" s="144">
        <v>110</v>
      </c>
      <c r="E52" s="93">
        <v>217</v>
      </c>
      <c r="F52" s="94">
        <v>91</v>
      </c>
      <c r="G52" s="89">
        <v>4104</v>
      </c>
      <c r="H52" s="90" t="s">
        <v>187</v>
      </c>
      <c r="I52" s="132">
        <v>157</v>
      </c>
      <c r="J52" s="92">
        <v>162</v>
      </c>
      <c r="K52" s="93">
        <v>319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132">
        <v>111</v>
      </c>
      <c r="D53" s="144">
        <v>102</v>
      </c>
      <c r="E53" s="93">
        <v>213</v>
      </c>
      <c r="F53" s="94">
        <v>84</v>
      </c>
      <c r="G53" s="89">
        <v>4105</v>
      </c>
      <c r="H53" s="90" t="s">
        <v>189</v>
      </c>
      <c r="I53" s="132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190</v>
      </c>
      <c r="C54" s="132">
        <v>382</v>
      </c>
      <c r="D54" s="144">
        <v>381</v>
      </c>
      <c r="E54" s="93">
        <v>763</v>
      </c>
      <c r="F54" s="94">
        <v>299</v>
      </c>
      <c r="G54" s="89">
        <v>4202</v>
      </c>
      <c r="H54" s="90" t="s">
        <v>191</v>
      </c>
      <c r="I54" s="132">
        <v>137</v>
      </c>
      <c r="J54" s="92">
        <v>144</v>
      </c>
      <c r="K54" s="93">
        <v>281</v>
      </c>
      <c r="L54" s="94">
        <v>130</v>
      </c>
    </row>
    <row r="55" spans="1:12" ht="12.75" customHeight="1" x14ac:dyDescent="0.15">
      <c r="A55" s="89">
        <v>3104</v>
      </c>
      <c r="B55" s="90" t="s">
        <v>192</v>
      </c>
      <c r="C55" s="132">
        <v>47</v>
      </c>
      <c r="D55" s="144">
        <v>42</v>
      </c>
      <c r="E55" s="93">
        <v>89</v>
      </c>
      <c r="F55" s="94">
        <v>41</v>
      </c>
      <c r="G55" s="89">
        <v>4203</v>
      </c>
      <c r="H55" s="90" t="s">
        <v>193</v>
      </c>
      <c r="I55" s="132">
        <v>61</v>
      </c>
      <c r="J55" s="92">
        <v>60</v>
      </c>
      <c r="K55" s="93">
        <v>121</v>
      </c>
      <c r="L55" s="94">
        <v>47</v>
      </c>
    </row>
    <row r="56" spans="1:12" ht="12.75" customHeight="1" x14ac:dyDescent="0.15">
      <c r="A56" s="89">
        <v>3105</v>
      </c>
      <c r="B56" s="90" t="s">
        <v>194</v>
      </c>
      <c r="C56" s="132">
        <v>90</v>
      </c>
      <c r="D56" s="144">
        <v>99</v>
      </c>
      <c r="E56" s="93">
        <v>189</v>
      </c>
      <c r="F56" s="94">
        <v>80</v>
      </c>
      <c r="G56" s="89">
        <v>4204</v>
      </c>
      <c r="H56" s="90" t="s">
        <v>195</v>
      </c>
      <c r="I56" s="132">
        <v>504</v>
      </c>
      <c r="J56" s="92">
        <v>547</v>
      </c>
      <c r="K56" s="93">
        <v>1051</v>
      </c>
      <c r="L56" s="94">
        <v>441</v>
      </c>
    </row>
    <row r="57" spans="1:12" ht="12.75" customHeight="1" x14ac:dyDescent="0.15">
      <c r="A57" s="89">
        <v>3201</v>
      </c>
      <c r="B57" s="90" t="s">
        <v>196</v>
      </c>
      <c r="C57" s="132">
        <v>115</v>
      </c>
      <c r="D57" s="144">
        <v>105</v>
      </c>
      <c r="E57" s="93">
        <v>220</v>
      </c>
      <c r="F57" s="94">
        <v>80</v>
      </c>
      <c r="G57" s="89">
        <v>4205</v>
      </c>
      <c r="H57" s="90" t="s">
        <v>197</v>
      </c>
      <c r="I57" s="132">
        <v>476</v>
      </c>
      <c r="J57" s="92">
        <v>508</v>
      </c>
      <c r="K57" s="93">
        <v>984</v>
      </c>
      <c r="L57" s="94">
        <v>403</v>
      </c>
    </row>
    <row r="58" spans="1:12" ht="12.75" customHeight="1" x14ac:dyDescent="0.15">
      <c r="A58" s="89">
        <v>3202</v>
      </c>
      <c r="B58" s="90" t="s">
        <v>198</v>
      </c>
      <c r="C58" s="132">
        <v>63</v>
      </c>
      <c r="D58" s="144">
        <v>50</v>
      </c>
      <c r="E58" s="93">
        <v>113</v>
      </c>
      <c r="F58" s="94">
        <v>50</v>
      </c>
      <c r="G58" s="89">
        <v>4206</v>
      </c>
      <c r="H58" s="90" t="s">
        <v>199</v>
      </c>
      <c r="I58" s="132">
        <v>213</v>
      </c>
      <c r="J58" s="92">
        <v>233</v>
      </c>
      <c r="K58" s="93">
        <v>446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132">
        <v>176</v>
      </c>
      <c r="D59" s="144">
        <v>173</v>
      </c>
      <c r="E59" s="93">
        <v>349</v>
      </c>
      <c r="F59" s="94">
        <v>130</v>
      </c>
      <c r="G59" s="89">
        <v>4207</v>
      </c>
      <c r="H59" s="90" t="s">
        <v>201</v>
      </c>
      <c r="I59" s="132">
        <v>103</v>
      </c>
      <c r="J59" s="92">
        <v>104</v>
      </c>
      <c r="K59" s="93">
        <v>207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132">
        <v>53</v>
      </c>
      <c r="D60" s="144">
        <v>50</v>
      </c>
      <c r="E60" s="93">
        <v>103</v>
      </c>
      <c r="F60" s="94">
        <v>44</v>
      </c>
      <c r="G60" s="89">
        <v>4208</v>
      </c>
      <c r="H60" s="90" t="s">
        <v>203</v>
      </c>
      <c r="I60" s="132">
        <v>278</v>
      </c>
      <c r="J60" s="92">
        <v>304</v>
      </c>
      <c r="K60" s="93">
        <v>582</v>
      </c>
      <c r="L60" s="94">
        <v>242</v>
      </c>
    </row>
    <row r="61" spans="1:12" ht="12.75" customHeight="1" x14ac:dyDescent="0.15">
      <c r="A61" s="89">
        <v>3205</v>
      </c>
      <c r="B61" s="90" t="s">
        <v>204</v>
      </c>
      <c r="C61" s="132">
        <v>20</v>
      </c>
      <c r="D61" s="144">
        <v>18</v>
      </c>
      <c r="E61" s="93">
        <v>38</v>
      </c>
      <c r="F61" s="94">
        <v>19</v>
      </c>
      <c r="G61" s="89">
        <v>4209</v>
      </c>
      <c r="H61" s="90" t="s">
        <v>205</v>
      </c>
      <c r="I61" s="132">
        <v>71</v>
      </c>
      <c r="J61" s="92">
        <v>76</v>
      </c>
      <c r="K61" s="93">
        <v>147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132">
        <v>80</v>
      </c>
      <c r="D62" s="144">
        <v>62</v>
      </c>
      <c r="E62" s="93">
        <v>142</v>
      </c>
      <c r="F62" s="94">
        <v>56</v>
      </c>
      <c r="G62" s="89">
        <v>4211</v>
      </c>
      <c r="H62" s="90" t="s">
        <v>207</v>
      </c>
      <c r="I62" s="132">
        <v>419</v>
      </c>
      <c r="J62" s="92">
        <v>427</v>
      </c>
      <c r="K62" s="93">
        <v>846</v>
      </c>
      <c r="L62" s="94">
        <v>334</v>
      </c>
    </row>
    <row r="63" spans="1:12" ht="12.75" customHeight="1" x14ac:dyDescent="0.15">
      <c r="A63" s="89">
        <v>3207</v>
      </c>
      <c r="B63" s="90" t="s">
        <v>208</v>
      </c>
      <c r="C63" s="132">
        <v>481</v>
      </c>
      <c r="D63" s="144">
        <v>467</v>
      </c>
      <c r="E63" s="93">
        <v>948</v>
      </c>
      <c r="F63" s="94">
        <v>315</v>
      </c>
      <c r="G63" s="89">
        <v>4212</v>
      </c>
      <c r="H63" s="90" t="s">
        <v>209</v>
      </c>
      <c r="I63" s="132">
        <v>362</v>
      </c>
      <c r="J63" s="92">
        <v>391</v>
      </c>
      <c r="K63" s="93">
        <v>753</v>
      </c>
      <c r="L63" s="94">
        <v>317</v>
      </c>
    </row>
    <row r="64" spans="1:12" ht="12.75" customHeight="1" x14ac:dyDescent="0.15">
      <c r="A64" s="89">
        <v>3301</v>
      </c>
      <c r="B64" s="90" t="s">
        <v>17</v>
      </c>
      <c r="C64" s="132">
        <v>57</v>
      </c>
      <c r="D64" s="144">
        <v>56</v>
      </c>
      <c r="E64" s="93">
        <v>113</v>
      </c>
      <c r="F64" s="94">
        <v>41</v>
      </c>
      <c r="G64" s="89">
        <v>4213</v>
      </c>
      <c r="H64" s="90" t="s">
        <v>210</v>
      </c>
      <c r="I64" s="132">
        <v>78</v>
      </c>
      <c r="J64" s="92">
        <v>88</v>
      </c>
      <c r="K64" s="93">
        <v>166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2">
        <v>76</v>
      </c>
      <c r="D65" s="144">
        <v>81</v>
      </c>
      <c r="E65" s="93">
        <v>157</v>
      </c>
      <c r="F65" s="94">
        <v>56</v>
      </c>
      <c r="G65" s="89">
        <v>4214</v>
      </c>
      <c r="H65" s="90" t="s">
        <v>211</v>
      </c>
      <c r="I65" s="132">
        <v>413</v>
      </c>
      <c r="J65" s="92">
        <v>375</v>
      </c>
      <c r="K65" s="93">
        <v>788</v>
      </c>
      <c r="L65" s="94">
        <v>329</v>
      </c>
    </row>
    <row r="66" spans="1:12" ht="12.75" customHeight="1" x14ac:dyDescent="0.15">
      <c r="A66" s="89">
        <v>3501</v>
      </c>
      <c r="B66" s="90" t="s">
        <v>19</v>
      </c>
      <c r="C66" s="132">
        <v>31</v>
      </c>
      <c r="D66" s="144">
        <v>32</v>
      </c>
      <c r="E66" s="93">
        <v>63</v>
      </c>
      <c r="F66" s="94">
        <v>22</v>
      </c>
      <c r="G66" s="89">
        <v>4215</v>
      </c>
      <c r="H66" s="90" t="s">
        <v>212</v>
      </c>
      <c r="I66" s="132">
        <v>173</v>
      </c>
      <c r="J66" s="92">
        <v>171</v>
      </c>
      <c r="K66" s="93">
        <v>344</v>
      </c>
      <c r="L66" s="94">
        <v>133</v>
      </c>
    </row>
    <row r="67" spans="1:12" ht="12.75" customHeight="1" x14ac:dyDescent="0.15">
      <c r="A67" s="89">
        <v>3601</v>
      </c>
      <c r="B67" s="90" t="s">
        <v>234</v>
      </c>
      <c r="C67" s="132">
        <v>652</v>
      </c>
      <c r="D67" s="144">
        <v>416</v>
      </c>
      <c r="E67" s="93">
        <v>1068</v>
      </c>
      <c r="F67" s="94">
        <v>505</v>
      </c>
      <c r="G67" s="89">
        <v>4216</v>
      </c>
      <c r="H67" s="90" t="s">
        <v>213</v>
      </c>
      <c r="I67" s="132">
        <v>109</v>
      </c>
      <c r="J67" s="92">
        <v>117</v>
      </c>
      <c r="K67" s="93">
        <v>226</v>
      </c>
      <c r="L67" s="94">
        <v>95</v>
      </c>
    </row>
    <row r="68" spans="1:12" ht="12.75" customHeight="1" x14ac:dyDescent="0.15">
      <c r="A68" s="89">
        <v>3602</v>
      </c>
      <c r="B68" s="90"/>
      <c r="C68" s="132"/>
      <c r="D68" s="100"/>
      <c r="E68" s="93"/>
      <c r="F68" s="94"/>
      <c r="G68" s="89">
        <v>4217</v>
      </c>
      <c r="H68" s="90" t="s">
        <v>214</v>
      </c>
      <c r="I68" s="132">
        <v>72</v>
      </c>
      <c r="J68" s="92">
        <v>64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190</v>
      </c>
      <c r="J69" s="92">
        <v>203</v>
      </c>
      <c r="K69" s="93">
        <v>393</v>
      </c>
      <c r="L69" s="94">
        <v>155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110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213</v>
      </c>
      <c r="J71" s="92">
        <v>225</v>
      </c>
      <c r="K71" s="93">
        <v>438</v>
      </c>
      <c r="L71" s="94">
        <v>169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127</v>
      </c>
      <c r="J72" s="92">
        <v>137</v>
      </c>
      <c r="K72" s="93">
        <v>264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159</v>
      </c>
      <c r="K74" s="93">
        <v>311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149</v>
      </c>
      <c r="J75" s="92">
        <v>155</v>
      </c>
      <c r="K75" s="93">
        <v>304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600</v>
      </c>
      <c r="J76" s="92">
        <v>623</v>
      </c>
      <c r="K76" s="93">
        <v>1223</v>
      </c>
      <c r="L76" s="94">
        <v>445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96</v>
      </c>
      <c r="J77" s="92">
        <v>95</v>
      </c>
      <c r="K77" s="93">
        <v>191</v>
      </c>
      <c r="L77" s="94">
        <v>76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372</v>
      </c>
      <c r="J78" s="92">
        <v>383</v>
      </c>
      <c r="K78" s="93">
        <v>755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484</v>
      </c>
      <c r="J79" s="92">
        <v>502</v>
      </c>
      <c r="K79" s="93">
        <v>986</v>
      </c>
      <c r="L79" s="94">
        <v>356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146</v>
      </c>
      <c r="K80" s="93">
        <v>296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48</v>
      </c>
      <c r="J81" s="92">
        <v>76</v>
      </c>
      <c r="K81" s="93">
        <v>124</v>
      </c>
      <c r="L81" s="94">
        <v>57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398</v>
      </c>
      <c r="J82" s="92">
        <v>382</v>
      </c>
      <c r="K82" s="93">
        <v>780</v>
      </c>
      <c r="L82" s="94">
        <v>339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297</v>
      </c>
      <c r="J83" s="92">
        <v>277</v>
      </c>
      <c r="K83" s="93">
        <v>574</v>
      </c>
      <c r="L83" s="94">
        <v>173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348</v>
      </c>
      <c r="J84" s="92">
        <v>381</v>
      </c>
      <c r="K84" s="93">
        <v>729</v>
      </c>
      <c r="L84" s="94">
        <v>283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587</v>
      </c>
      <c r="J85" s="92">
        <v>673</v>
      </c>
      <c r="K85" s="93">
        <v>1260</v>
      </c>
      <c r="L85" s="94">
        <v>477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60</v>
      </c>
      <c r="J86" s="92">
        <v>75</v>
      </c>
      <c r="K86" s="93">
        <v>135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164</v>
      </c>
      <c r="J87" s="92">
        <v>173</v>
      </c>
      <c r="K87" s="93">
        <v>337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528</v>
      </c>
      <c r="J88" s="92">
        <v>538</v>
      </c>
      <c r="K88" s="93">
        <v>1066</v>
      </c>
      <c r="L88" s="94">
        <v>425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176</v>
      </c>
      <c r="K89" s="93">
        <v>349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101</v>
      </c>
      <c r="J90" s="99">
        <v>122</v>
      </c>
      <c r="K90" s="93">
        <v>223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52</v>
      </c>
      <c r="J91" s="92">
        <v>51</v>
      </c>
      <c r="K91" s="93">
        <v>103</v>
      </c>
      <c r="L91" s="94">
        <v>43</v>
      </c>
    </row>
    <row r="92" spans="2:12" ht="12.75" customHeight="1" thickTop="1" thickBot="1" x14ac:dyDescent="0.2">
      <c r="B92" s="109" t="s">
        <v>11</v>
      </c>
      <c r="C92" s="133">
        <f>SUM(C48:C91)</f>
        <v>3531</v>
      </c>
      <c r="D92" s="111">
        <f>SUM(D48:D91)</f>
        <v>3260</v>
      </c>
      <c r="E92" s="110">
        <f>SUM(E48:E91)</f>
        <v>6791</v>
      </c>
      <c r="F92" s="110">
        <f>SUM(F48:F91)</f>
        <v>2762</v>
      </c>
      <c r="G92" s="113"/>
      <c r="H92" s="109" t="s">
        <v>11</v>
      </c>
      <c r="I92" s="133">
        <f>SUM(I48:I91)</f>
        <v>10169</v>
      </c>
      <c r="J92" s="111">
        <f>SUM(J48:J91)</f>
        <v>10625</v>
      </c>
      <c r="K92" s="110">
        <f>SUM(K48:K91)</f>
        <v>20794</v>
      </c>
      <c r="L92" s="112">
        <f>SUM(L48:L91)</f>
        <v>8118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34975</v>
      </c>
      <c r="J93" s="127">
        <f>D45+J45+D92+J92</f>
        <v>35230</v>
      </c>
      <c r="K93" s="126">
        <f>E45+K45+E92+K92</f>
        <v>70205</v>
      </c>
      <c r="L93" s="128">
        <f>F45+L45+F92+L92</f>
        <v>28992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2021-07-02T05:43:30Z</cp:lastPrinted>
  <dcterms:created xsi:type="dcterms:W3CDTF">2016-02-24T01:39:14Z</dcterms:created>
  <dcterms:modified xsi:type="dcterms:W3CDTF">2021-07-02T06:11:44Z</dcterms:modified>
</cp:coreProperties>
</file>