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1(令和3)年度\R3人口集計\R3月別人口\"/>
    </mc:Choice>
  </mc:AlternateContent>
  <bookViews>
    <workbookView xWindow="0" yWindow="0" windowWidth="20490" windowHeight="7770" activeTab="3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F34" i="1"/>
  <c r="G34" i="1"/>
  <c r="I4" i="2" l="1"/>
  <c r="I5" i="2"/>
  <c r="I6" i="2"/>
  <c r="I7" i="2"/>
  <c r="I8" i="2"/>
  <c r="I9" i="2"/>
  <c r="I10" i="2"/>
  <c r="I11" i="2"/>
  <c r="M4" i="2"/>
  <c r="M5" i="2"/>
  <c r="M6" i="2"/>
  <c r="M7" i="2"/>
  <c r="M8" i="2"/>
  <c r="M9" i="2"/>
  <c r="M10" i="2"/>
  <c r="M11" i="2"/>
  <c r="M3" i="2"/>
  <c r="I3" i="2"/>
  <c r="E4" i="2"/>
  <c r="E5" i="2"/>
  <c r="E6" i="2"/>
  <c r="E7" i="2"/>
  <c r="E8" i="2"/>
  <c r="E9" i="2"/>
  <c r="E10" i="2"/>
  <c r="E11" i="2"/>
  <c r="E3" i="2"/>
  <c r="G61" i="1" l="1"/>
  <c r="F61" i="1"/>
  <c r="E61" i="1"/>
  <c r="D61" i="1"/>
  <c r="D34" i="1" l="1"/>
  <c r="L27" i="1"/>
  <c r="L58" i="1"/>
  <c r="F45" i="1"/>
  <c r="E45" i="1"/>
  <c r="D45" i="1"/>
  <c r="O27" i="1"/>
  <c r="N27" i="1"/>
  <c r="M27" i="1"/>
  <c r="O58" i="1"/>
  <c r="N58" i="1"/>
  <c r="M58" i="1"/>
  <c r="D4" i="3" l="1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D23" i="3" s="1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16" i="3" l="1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<sst xmlns="http://schemas.openxmlformats.org/spreadsheetml/2006/main" count="368" uniqueCount="238">
  <si>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</si>
  <si>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</si>
  <si>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</si>
  <si>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</si>
  <si>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</si>
  <si>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</si>
  <si>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</si>
  <si>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</si>
  <si>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</si>
  <si>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</si>
  <si>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</si>
  <si>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</si>
  <si>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</si>
  <si>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</si>
  <si>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</si>
  <si>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</si>
  <si>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</si>
  <si>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</si>
  <si>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</si>
  <si>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</si>
  <si>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</si>
  <si>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</si>
  <si>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</si>
  <si>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</si>
  <si>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</si>
  <si>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</si>
  <si>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</si>
  <si>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</si>
  <si>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</si>
  <si>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</si>
  <si>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</si>
  <si>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</si>
  <si>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</si>
  <si>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</si>
  <si>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</si>
  <si>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</si>
  <si>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</si>
  <si>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</si>
  <si>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</si>
  <si>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</si>
  <si>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</si>
  <si>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</si>
  <si>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</si>
  <si>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</si>
  <si>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</si>
  <si>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</si>
  <si>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</si>
  <si>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</si>
  <si>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</si>
  <si>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</si>
  <si>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</si>
  <si>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</si>
  <si>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</si>
  <si>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</si>
  <si>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</si>
  <si>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</si>
  <si>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</si>
  <si>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</si>
  <si>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</si>
  <si>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</si>
  <si>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</si>
  <si>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</si>
  <si>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</si>
  <si>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</si>
  <si>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</si>
  <si>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</si>
  <si>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</si>
  <si>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</si>
  <si>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</si>
  <si>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</si>
  <si>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</si>
  <si>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</si>
  <si>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</si>
  <si>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</si>
  <si>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</si>
  <si>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</si>
  <si>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</si>
  <si>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</si>
  <si>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</si>
  <si>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</si>
  <si>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</si>
  <si>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</si>
  <si>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</si>
  <si>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</si>
  <si>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</si>
  <si>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</si>
  <si>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</si>
  <si>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</si>
  <si>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</si>
  <si>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</si>
  <si>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</si>
  <si>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</si>
  <si>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</si>
  <si>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</si>
  <si>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</si>
  <si>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</si>
  <si>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</si>
  <si>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</si>
  <si>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</si>
  <si>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</si>
  <si>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</si>
  <si>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</si>
  <si>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</si>
  <si>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</si>
  <si>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</si>
  <si>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</si>
  <si>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</si>
  <si>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</si>
  <si>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</si>
  <si>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</si>
  <si>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</si>
  <si>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</si>
  <si>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</si>
  <si>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</si>
  <si>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</si>
  <si>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</si>
  <si>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</si>
  <si>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</si>
  <si>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</si>
  <si>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</si>
  <si>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</si>
  <si>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</si>
  <si>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</si>
  <si>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</si>
  <si>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</si>
  <si>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</si>
  <si>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</si>
  <si>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</si>
  <si>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</si>
  <si>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</si>
  <si>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</si>
  <si>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</si>
  <si>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</si>
  <si>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</si>
  <si>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</si>
  <si>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</si>
  <si>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</si>
  <si>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</si>
  <si>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</si>
  <si>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</si>
  <si>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</si>
  <si>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</si>
  <si>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</si>
  <si>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</si>
  <si>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</si>
  <si>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</si>
  <si>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</si>
  <si>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</si>
  <si>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</si>
  <si>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</si>
  <si>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</si>
  <si>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</si>
  <si>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</si>
  <si>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</si>
  <si>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</si>
  <si>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</si>
  <si>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</si>
  <si>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</si>
  <si>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</si>
  <si>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</si>
  <si>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</si>
  <si>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</si>
  <si>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</si>
  <si>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</si>
  <si>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</si>
  <si>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</si>
  <si>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</si>
  <si>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</si>
  <si>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</si>
  <si>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</si>
  <si>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</si>
  <si>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</si>
  <si>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</si>
  <si>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</si>
  <si>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</si>
  <si>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</si>
  <si>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</si>
  <si>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</si>
  <si>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</si>
  <si>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</si>
  <si>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</si>
  <si>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</si>
  <si>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</si>
  <si>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</si>
  <si>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</si>
  <si>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</si>
  <si>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</si>
  <si>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</si>
  <si>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</si>
  <si>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</si>
  <si>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</si>
  <si>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</si>
  <si>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</si>
  <si>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</si>
  <si>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</si>
  <si>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</si>
  <si>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</si>
  <si>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</si>
  <si>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</si>
  <si>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</si>
  <si>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</si>
  <si>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</si>
  <si>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</si>
  <si>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</si>
  <si>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</si>
  <si>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</si>
  <si>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</si>
  <si>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</si>
  <si>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</si>
  <si>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</si>
  <si>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</si>
  <si>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</si>
  <si>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</si>
  <si>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</si>
  <si>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</si>
  <si>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</si>
  <si>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</si>
  <si>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</si>
  <si>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</si>
  <si>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</si>
  <si>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</si>
  <si>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</si>
  <si>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</si>
  <si>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</si>
  <si>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</si>
  <si>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</si>
  <si>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</si>
  <si>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</si>
  <si>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</si>
  <si>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</si>
  <si>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</si>
  <si>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</si>
  <si>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</si>
  <si>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</si>
  <si>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</si>
  <si>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</si>
  <si>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（令和3年4月30日現在）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</si>
  <si>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（令和3年4月30日現在）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</si>
</sst>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0" fontId="0" fillId="0" borderId="31" xfId="0" applyBorder="1">
      <alignment vertical="center"/>
    </xf>
    <xf numFmtId="0" fontId="0" fillId="0" borderId="8" xfId="0" applyBorder="1">
      <alignment vertical="center"/>
    </xf>
    <xf numFmtId="0" fontId="0" fillId="0" borderId="27" xfId="0" applyBorder="1">
      <alignment vertical="center"/>
    </xf>
    <xf numFmtId="0" fontId="0" fillId="0" borderId="0" xfId="0" applyProtection="1">
      <alignment vertical="center"/>
      <protection locked="0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9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topLeftCell="A40" zoomScaleNormal="100" zoomScaleSheetLayoutView="100" workbookViewId="0">
      <selection activeCell="Q8" sqref="Q8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57" t="s">
        <v>0</v>
      </c>
      <c r="D1" s="157"/>
      <c r="E1" s="157"/>
      <c r="F1" s="157"/>
      <c r="G1" s="157"/>
      <c r="H1" s="157"/>
      <c r="I1" s="157"/>
      <c r="J1" s="157"/>
      <c r="K1" s="157"/>
      <c r="L1" s="2" t="s">
        <v>236</v>
      </c>
      <c r="M1" s="3"/>
      <c r="N1" s="3"/>
      <c r="O1" s="3"/>
    </row>
    <row r="2" spans="1:21" ht="13.5" customHeight="1" x14ac:dyDescent="0.15">
      <c r="C2" s="157"/>
      <c r="D2" s="157"/>
      <c r="E2" s="157"/>
      <c r="F2" s="157"/>
      <c r="G2" s="157"/>
      <c r="H2" s="157"/>
      <c r="I2" s="157"/>
      <c r="J2" s="157"/>
      <c r="K2" s="157"/>
      <c r="L2" s="158" t="s">
        <v>1</v>
      </c>
      <c r="M2" s="159"/>
      <c r="N2" s="159"/>
      <c r="O2" s="159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51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9">
        <v>1273</v>
      </c>
      <c r="E5" s="144">
        <v>1290</v>
      </c>
      <c r="F5" s="150">
        <v>2563</v>
      </c>
      <c r="G5" s="11">
        <v>978</v>
      </c>
      <c r="I5" s="10">
        <v>2099</v>
      </c>
      <c r="J5" s="10">
        <v>3000</v>
      </c>
      <c r="K5" s="10" t="s">
        <v>47</v>
      </c>
      <c r="L5" s="11">
        <v>103</v>
      </c>
      <c r="M5" s="11">
        <v>103</v>
      </c>
      <c r="N5" s="144">
        <v>206</v>
      </c>
      <c r="O5" s="144">
        <v>85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9">
        <v>579</v>
      </c>
      <c r="E6" s="144">
        <v>544</v>
      </c>
      <c r="F6" s="150">
        <v>1123</v>
      </c>
      <c r="G6" s="11">
        <v>537</v>
      </c>
      <c r="I6" s="10">
        <v>2199</v>
      </c>
      <c r="J6" s="10">
        <v>27000</v>
      </c>
      <c r="K6" s="10" t="s">
        <v>48</v>
      </c>
      <c r="L6" s="11">
        <v>765</v>
      </c>
      <c r="M6" s="11">
        <v>710</v>
      </c>
      <c r="N6" s="144">
        <v>1475</v>
      </c>
      <c r="O6" s="144">
        <v>581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9">
        <v>1391</v>
      </c>
      <c r="E7" s="144">
        <v>1451</v>
      </c>
      <c r="F7" s="150">
        <v>2842</v>
      </c>
      <c r="G7" s="11">
        <v>1114</v>
      </c>
      <c r="I7" s="10">
        <v>2299</v>
      </c>
      <c r="J7" s="10">
        <v>34000</v>
      </c>
      <c r="K7" s="10" t="s">
        <v>49</v>
      </c>
      <c r="L7" s="11">
        <v>390</v>
      </c>
      <c r="M7" s="11">
        <v>397</v>
      </c>
      <c r="N7" s="144">
        <v>787</v>
      </c>
      <c r="O7" s="144">
        <v>309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9">
        <v>513</v>
      </c>
      <c r="E8" s="144">
        <v>530</v>
      </c>
      <c r="F8" s="150">
        <v>1043</v>
      </c>
      <c r="G8" s="11">
        <v>436</v>
      </c>
      <c r="I8" s="10">
        <v>2399</v>
      </c>
      <c r="J8" s="10">
        <v>8000</v>
      </c>
      <c r="K8" s="10" t="s">
        <v>50</v>
      </c>
      <c r="L8" s="11">
        <v>1526</v>
      </c>
      <c r="M8" s="11">
        <v>1608</v>
      </c>
      <c r="N8" s="144">
        <v>3134</v>
      </c>
      <c r="O8" s="144">
        <v>1212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9">
        <v>1628</v>
      </c>
      <c r="E9" s="144">
        <v>1679</v>
      </c>
      <c r="F9" s="150">
        <v>3307</v>
      </c>
      <c r="G9" s="11">
        <v>1344</v>
      </c>
      <c r="I9" s="10">
        <v>2411</v>
      </c>
      <c r="J9" s="10">
        <v>36001</v>
      </c>
      <c r="K9" s="10" t="s">
        <v>51</v>
      </c>
      <c r="L9" s="11">
        <v>255</v>
      </c>
      <c r="M9" s="11">
        <v>259</v>
      </c>
      <c r="N9" s="144">
        <v>514</v>
      </c>
      <c r="O9" s="144">
        <v>183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9">
        <v>204</v>
      </c>
      <c r="E10" s="144">
        <v>206</v>
      </c>
      <c r="F10" s="150">
        <v>410</v>
      </c>
      <c r="G10" s="11">
        <v>195</v>
      </c>
      <c r="I10" s="10">
        <v>2412</v>
      </c>
      <c r="J10" s="10">
        <v>36002</v>
      </c>
      <c r="K10" s="10" t="s">
        <v>52</v>
      </c>
      <c r="L10" s="11">
        <v>183</v>
      </c>
      <c r="M10" s="11">
        <v>225</v>
      </c>
      <c r="N10" s="144">
        <v>408</v>
      </c>
      <c r="O10" s="144">
        <v>230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9">
        <v>189</v>
      </c>
      <c r="E11" s="144">
        <v>225</v>
      </c>
      <c r="F11" s="150">
        <v>414</v>
      </c>
      <c r="G11" s="11">
        <v>205</v>
      </c>
      <c r="I11" s="10">
        <v>2413</v>
      </c>
      <c r="J11" s="10">
        <v>36003</v>
      </c>
      <c r="K11" s="10" t="s">
        <v>53</v>
      </c>
      <c r="L11" s="11">
        <v>174</v>
      </c>
      <c r="M11" s="11">
        <v>180</v>
      </c>
      <c r="N11" s="144">
        <v>354</v>
      </c>
      <c r="O11" s="144">
        <v>148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9">
        <v>164</v>
      </c>
      <c r="E12" s="144">
        <v>183</v>
      </c>
      <c r="F12" s="150">
        <v>347</v>
      </c>
      <c r="G12" s="11">
        <v>145</v>
      </c>
      <c r="I12" s="10">
        <v>2414</v>
      </c>
      <c r="J12" s="10">
        <v>36004</v>
      </c>
      <c r="K12" s="10" t="s">
        <v>54</v>
      </c>
      <c r="L12" s="11">
        <v>122</v>
      </c>
      <c r="M12" s="11">
        <v>133</v>
      </c>
      <c r="N12" s="144">
        <v>255</v>
      </c>
      <c r="O12" s="144">
        <v>101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9">
        <v>135</v>
      </c>
      <c r="E13" s="144">
        <v>144</v>
      </c>
      <c r="F13" s="150">
        <v>279</v>
      </c>
      <c r="G13" s="11">
        <v>124</v>
      </c>
      <c r="I13" s="10">
        <v>2415</v>
      </c>
      <c r="J13" s="10">
        <v>36005</v>
      </c>
      <c r="K13" s="10" t="s">
        <v>55</v>
      </c>
      <c r="L13" s="11">
        <v>155</v>
      </c>
      <c r="M13" s="11">
        <v>174</v>
      </c>
      <c r="N13" s="144">
        <v>329</v>
      </c>
      <c r="O13" s="144">
        <v>136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9">
        <v>437</v>
      </c>
      <c r="E14" s="144">
        <v>482</v>
      </c>
      <c r="F14" s="150">
        <v>919</v>
      </c>
      <c r="G14" s="11">
        <v>369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44">
        <v>1</v>
      </c>
      <c r="O14" s="144">
        <v>1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9">
        <v>119</v>
      </c>
      <c r="E15" s="144">
        <v>134</v>
      </c>
      <c r="F15" s="150">
        <v>253</v>
      </c>
      <c r="G15" s="11">
        <v>104</v>
      </c>
      <c r="I15" s="10">
        <v>2417</v>
      </c>
      <c r="J15" s="10">
        <v>36007</v>
      </c>
      <c r="K15" s="10" t="s">
        <v>57</v>
      </c>
      <c r="L15" s="11">
        <v>91</v>
      </c>
      <c r="M15" s="11">
        <v>93</v>
      </c>
      <c r="N15" s="144">
        <v>184</v>
      </c>
      <c r="O15" s="144">
        <v>102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9">
        <v>237</v>
      </c>
      <c r="E16" s="144">
        <v>214</v>
      </c>
      <c r="F16" s="150">
        <v>451</v>
      </c>
      <c r="G16" s="11">
        <v>219</v>
      </c>
      <c r="I16" s="10">
        <v>2418</v>
      </c>
      <c r="J16" s="10">
        <v>36008</v>
      </c>
      <c r="K16" s="10" t="s">
        <v>58</v>
      </c>
      <c r="L16" s="11">
        <v>30</v>
      </c>
      <c r="M16" s="11">
        <v>13</v>
      </c>
      <c r="N16" s="144">
        <v>43</v>
      </c>
      <c r="O16" s="144">
        <v>24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9">
        <v>64</v>
      </c>
      <c r="E17" s="144">
        <v>68</v>
      </c>
      <c r="F17" s="150">
        <v>132</v>
      </c>
      <c r="G17" s="11">
        <v>55</v>
      </c>
      <c r="I17" s="10">
        <v>2511</v>
      </c>
      <c r="J17" s="10">
        <v>37001</v>
      </c>
      <c r="K17" s="10" t="s">
        <v>59</v>
      </c>
      <c r="L17" s="11">
        <v>161</v>
      </c>
      <c r="M17" s="11">
        <v>137</v>
      </c>
      <c r="N17" s="144">
        <v>298</v>
      </c>
      <c r="O17" s="144">
        <v>127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49">
        <v>285</v>
      </c>
      <c r="E18" s="144">
        <v>292</v>
      </c>
      <c r="F18" s="150">
        <v>577</v>
      </c>
      <c r="G18" s="11">
        <v>175</v>
      </c>
      <c r="I18" s="10">
        <v>2512</v>
      </c>
      <c r="J18" s="10">
        <v>37002</v>
      </c>
      <c r="K18" s="10" t="s">
        <v>60</v>
      </c>
      <c r="L18" s="11">
        <v>15</v>
      </c>
      <c r="M18" s="11">
        <v>16</v>
      </c>
      <c r="N18" s="144">
        <v>31</v>
      </c>
      <c r="O18" s="144">
        <v>29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49">
        <v>752</v>
      </c>
      <c r="E19" s="144">
        <v>732</v>
      </c>
      <c r="F19" s="150">
        <v>1484</v>
      </c>
      <c r="G19" s="11">
        <v>642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49">
        <v>2019</v>
      </c>
      <c r="E20" s="144">
        <v>1967</v>
      </c>
      <c r="F20" s="150">
        <v>3986</v>
      </c>
      <c r="G20" s="11">
        <v>1770</v>
      </c>
      <c r="I20" s="10">
        <v>2514</v>
      </c>
      <c r="J20" s="10">
        <v>37004</v>
      </c>
      <c r="K20" s="10" t="s">
        <v>62</v>
      </c>
      <c r="L20" s="11">
        <v>251</v>
      </c>
      <c r="M20" s="11">
        <v>209</v>
      </c>
      <c r="N20" s="11">
        <v>460</v>
      </c>
      <c r="O20" s="11">
        <v>247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49">
        <v>159</v>
      </c>
      <c r="E21" s="144">
        <v>143</v>
      </c>
      <c r="F21" s="150">
        <v>302</v>
      </c>
      <c r="G21" s="11">
        <v>151</v>
      </c>
      <c r="I21" s="10">
        <v>2515</v>
      </c>
      <c r="J21" s="10">
        <v>37005</v>
      </c>
      <c r="K21" s="10" t="s">
        <v>63</v>
      </c>
      <c r="L21" s="11">
        <v>152</v>
      </c>
      <c r="M21" s="11">
        <v>157</v>
      </c>
      <c r="N21" s="11">
        <v>309</v>
      </c>
      <c r="O21" s="11">
        <v>132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49">
        <v>188</v>
      </c>
      <c r="E22" s="144">
        <v>176</v>
      </c>
      <c r="F22" s="150">
        <v>364</v>
      </c>
      <c r="G22" s="11">
        <v>164</v>
      </c>
      <c r="I22" s="10">
        <v>2516</v>
      </c>
      <c r="J22" s="10">
        <v>37006</v>
      </c>
      <c r="K22" s="10" t="s">
        <v>64</v>
      </c>
      <c r="L22" s="11">
        <v>135</v>
      </c>
      <c r="M22" s="11">
        <v>126</v>
      </c>
      <c r="N22" s="11">
        <v>261</v>
      </c>
      <c r="O22" s="11">
        <v>165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49">
        <v>128</v>
      </c>
      <c r="E23" s="144">
        <v>107</v>
      </c>
      <c r="F23" s="150">
        <v>235</v>
      </c>
      <c r="G23" s="11">
        <v>95</v>
      </c>
      <c r="I23" s="10">
        <v>2517</v>
      </c>
      <c r="J23" s="10">
        <v>37007</v>
      </c>
      <c r="K23" s="10" t="s">
        <v>65</v>
      </c>
      <c r="L23" s="11">
        <v>51</v>
      </c>
      <c r="M23" s="11">
        <v>52</v>
      </c>
      <c r="N23" s="11">
        <v>103</v>
      </c>
      <c r="O23" s="11">
        <v>45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49">
        <v>218</v>
      </c>
      <c r="E24" s="144">
        <v>206</v>
      </c>
      <c r="F24" s="150">
        <v>424</v>
      </c>
      <c r="G24" s="11">
        <v>165</v>
      </c>
      <c r="I24" s="10">
        <v>2699</v>
      </c>
      <c r="J24" s="10">
        <v>23000</v>
      </c>
      <c r="K24" s="10" t="s">
        <v>66</v>
      </c>
      <c r="L24" s="11">
        <v>985</v>
      </c>
      <c r="M24" s="11">
        <v>1025</v>
      </c>
      <c r="N24" s="11">
        <v>2010</v>
      </c>
      <c r="O24" s="11">
        <v>841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49">
        <v>420</v>
      </c>
      <c r="E25" s="144">
        <v>400</v>
      </c>
      <c r="F25" s="150">
        <v>820</v>
      </c>
      <c r="G25" s="11">
        <v>382</v>
      </c>
      <c r="I25" s="10">
        <v>2799</v>
      </c>
      <c r="J25" s="10">
        <v>21000</v>
      </c>
      <c r="K25" s="10" t="s">
        <v>67</v>
      </c>
      <c r="L25" s="11">
        <v>573</v>
      </c>
      <c r="M25" s="11">
        <v>531</v>
      </c>
      <c r="N25" s="11">
        <v>1104</v>
      </c>
      <c r="O25" s="11">
        <v>504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49">
        <v>247</v>
      </c>
      <c r="E26" s="144">
        <v>263</v>
      </c>
      <c r="F26" s="150">
        <v>510</v>
      </c>
      <c r="G26" s="11">
        <v>257</v>
      </c>
      <c r="I26" s="13">
        <v>2899</v>
      </c>
      <c r="J26" s="10">
        <v>20000</v>
      </c>
      <c r="K26" s="13" t="s">
        <v>68</v>
      </c>
      <c r="L26" s="11">
        <v>1438</v>
      </c>
      <c r="M26" s="11">
        <v>1441</v>
      </c>
      <c r="N26" s="11">
        <v>2879</v>
      </c>
      <c r="O26" s="11">
        <v>1238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49">
        <v>190</v>
      </c>
      <c r="E27" s="144">
        <v>193</v>
      </c>
      <c r="F27" s="150">
        <v>383</v>
      </c>
      <c r="G27" s="11">
        <v>172</v>
      </c>
      <c r="I27" s="14" t="s">
        <v>10</v>
      </c>
      <c r="J27" s="15"/>
      <c r="K27" s="16" t="s">
        <v>11</v>
      </c>
      <c r="L27" s="17">
        <f>SUM(L5:L26)</f>
        <v>7556</v>
      </c>
      <c r="M27" s="17">
        <f>SUM(M5:M26)</f>
        <v>7589</v>
      </c>
      <c r="N27" s="17">
        <f>SUM(N5:N26)</f>
        <v>15145</v>
      </c>
      <c r="O27" s="17">
        <f>SUM(O5:O26)</f>
        <v>6440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49">
        <v>92</v>
      </c>
      <c r="E28" s="144">
        <v>115</v>
      </c>
      <c r="F28" s="150">
        <v>207</v>
      </c>
      <c r="G28" s="11">
        <v>99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49">
        <v>269</v>
      </c>
      <c r="E29" s="144">
        <v>287</v>
      </c>
      <c r="F29" s="150">
        <v>556</v>
      </c>
      <c r="G29" s="11">
        <v>239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49">
        <v>339</v>
      </c>
      <c r="E30" s="144">
        <v>345</v>
      </c>
      <c r="F30" s="150">
        <v>684</v>
      </c>
      <c r="G30" s="11">
        <v>315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49">
        <v>120</v>
      </c>
      <c r="E31" s="144">
        <v>142</v>
      </c>
      <c r="F31" s="150">
        <v>262</v>
      </c>
      <c r="G31" s="11">
        <v>116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49">
        <v>759</v>
      </c>
      <c r="E32" s="144">
        <v>677</v>
      </c>
      <c r="F32" s="150">
        <v>1436</v>
      </c>
      <c r="G32" s="11">
        <v>663</v>
      </c>
      <c r="I32" s="22">
        <v>4099</v>
      </c>
      <c r="J32" s="10">
        <v>26000</v>
      </c>
      <c r="K32" s="22" t="s">
        <v>98</v>
      </c>
      <c r="L32" s="11">
        <v>407</v>
      </c>
      <c r="M32" s="11">
        <v>408</v>
      </c>
      <c r="N32" s="11">
        <v>815</v>
      </c>
      <c r="O32" s="11">
        <v>300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529</v>
      </c>
      <c r="E33">
        <v>515</v>
      </c>
      <c r="F33" s="11">
        <v>1044</v>
      </c>
      <c r="G33" s="11">
        <v>376</v>
      </c>
      <c r="I33" s="23">
        <v>4199</v>
      </c>
      <c r="J33" s="10">
        <v>25000</v>
      </c>
      <c r="K33" s="23" t="s">
        <v>99</v>
      </c>
      <c r="L33" s="11">
        <v>831</v>
      </c>
      <c r="M33" s="11">
        <v>836</v>
      </c>
      <c r="N33" s="11">
        <v>1667</v>
      </c>
      <c r="O33" s="11">
        <v>658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13647</v>
      </c>
      <c r="E34" s="17">
        <f t="shared" ref="E34:G34" si="0">SUM(E5:E33)</f>
        <v>13710</v>
      </c>
      <c r="F34" s="17">
        <f t="shared" si="0"/>
        <v>27357</v>
      </c>
      <c r="G34" s="17">
        <f t="shared" si="0"/>
        <v>11606</v>
      </c>
      <c r="I34" s="23">
        <v>4211</v>
      </c>
      <c r="J34" s="10">
        <v>39001</v>
      </c>
      <c r="K34" s="23" t="s">
        <v>100</v>
      </c>
      <c r="L34" s="11">
        <v>497</v>
      </c>
      <c r="M34" s="11">
        <v>535</v>
      </c>
      <c r="N34" s="11">
        <v>1032</v>
      </c>
      <c r="O34" s="11">
        <v>430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693</v>
      </c>
      <c r="M35" s="11">
        <v>754</v>
      </c>
      <c r="N35" s="11">
        <v>1447</v>
      </c>
      <c r="O35" s="11">
        <v>569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1321</v>
      </c>
      <c r="M36" s="11">
        <v>1426</v>
      </c>
      <c r="N36" s="11">
        <v>2747</v>
      </c>
      <c r="O36" s="11">
        <v>1047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258</v>
      </c>
      <c r="M37" s="11">
        <v>233</v>
      </c>
      <c r="N37" s="11">
        <v>491</v>
      </c>
      <c r="O37" s="11">
        <v>199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302</v>
      </c>
      <c r="M38" s="11">
        <v>286</v>
      </c>
      <c r="N38" s="11">
        <v>588</v>
      </c>
      <c r="O38" s="11">
        <v>243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1521</v>
      </c>
      <c r="E39" s="11">
        <v>1434</v>
      </c>
      <c r="F39" s="11">
        <v>2955</v>
      </c>
      <c r="G39" s="11">
        <v>1225</v>
      </c>
      <c r="I39" s="23">
        <v>4216</v>
      </c>
      <c r="J39" s="10">
        <v>39006</v>
      </c>
      <c r="K39" s="23" t="s">
        <v>105</v>
      </c>
      <c r="L39" s="11">
        <v>271</v>
      </c>
      <c r="M39" s="11">
        <v>266</v>
      </c>
      <c r="N39" s="11">
        <v>537</v>
      </c>
      <c r="O39" s="11">
        <v>241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869</v>
      </c>
      <c r="E40" s="11">
        <v>740</v>
      </c>
      <c r="F40" s="11">
        <v>1609</v>
      </c>
      <c r="G40" s="11">
        <v>728</v>
      </c>
      <c r="I40" s="23">
        <v>4217</v>
      </c>
      <c r="J40" s="10">
        <v>39007</v>
      </c>
      <c r="K40" s="23" t="s">
        <v>106</v>
      </c>
      <c r="L40" s="11">
        <v>257</v>
      </c>
      <c r="M40" s="11">
        <v>280</v>
      </c>
      <c r="N40" s="11">
        <v>537</v>
      </c>
      <c r="O40" s="11">
        <v>198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983</v>
      </c>
      <c r="E41" s="11">
        <v>922</v>
      </c>
      <c r="F41" s="11">
        <v>1905</v>
      </c>
      <c r="G41" s="11">
        <v>689</v>
      </c>
      <c r="I41" s="23">
        <v>4218</v>
      </c>
      <c r="J41" s="10">
        <v>39008</v>
      </c>
      <c r="K41" s="23" t="s">
        <v>107</v>
      </c>
      <c r="L41" s="11">
        <v>317</v>
      </c>
      <c r="M41" s="11">
        <v>348</v>
      </c>
      <c r="N41" s="11">
        <v>665</v>
      </c>
      <c r="O41" s="11">
        <v>272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57</v>
      </c>
      <c r="E42" s="11">
        <v>56</v>
      </c>
      <c r="F42" s="11">
        <v>113</v>
      </c>
      <c r="G42" s="11">
        <v>41</v>
      </c>
      <c r="I42" s="23">
        <v>4219</v>
      </c>
      <c r="J42" s="10">
        <v>39009</v>
      </c>
      <c r="K42" s="23" t="s">
        <v>108</v>
      </c>
      <c r="L42" s="11">
        <v>313</v>
      </c>
      <c r="M42" s="11">
        <v>332</v>
      </c>
      <c r="N42" s="11">
        <v>645</v>
      </c>
      <c r="O42" s="11">
        <v>260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80</v>
      </c>
      <c r="F43" s="11">
        <v>156</v>
      </c>
      <c r="G43" s="11">
        <v>56</v>
      </c>
      <c r="I43" s="23">
        <v>4220</v>
      </c>
      <c r="J43" s="10">
        <v>39010</v>
      </c>
      <c r="K43" s="23" t="s">
        <v>109</v>
      </c>
      <c r="L43" s="11">
        <v>271</v>
      </c>
      <c r="M43" s="11">
        <v>266</v>
      </c>
      <c r="N43" s="11">
        <v>537</v>
      </c>
      <c r="O43" s="11">
        <v>213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32</v>
      </c>
      <c r="F44" s="11">
        <v>63</v>
      </c>
      <c r="G44" s="11">
        <v>22</v>
      </c>
      <c r="I44" s="23">
        <v>4399</v>
      </c>
      <c r="J44" s="10">
        <v>12000</v>
      </c>
      <c r="K44" s="23" t="s">
        <v>110</v>
      </c>
      <c r="L44" s="11">
        <v>736</v>
      </c>
      <c r="M44" s="11">
        <v>752</v>
      </c>
      <c r="N44" s="11">
        <v>1488</v>
      </c>
      <c r="O44" s="11">
        <v>549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3537</v>
      </c>
      <c r="E45" s="17">
        <f>SUM(E39:E44)</f>
        <v>3264</v>
      </c>
      <c r="F45" s="17">
        <f>SUM(F39:F44)</f>
        <v>6801</v>
      </c>
      <c r="G45" s="17">
        <f>SUM(G39:G44)</f>
        <v>2761</v>
      </c>
      <c r="I45" s="23">
        <v>4499</v>
      </c>
      <c r="J45" s="10">
        <v>9000</v>
      </c>
      <c r="K45" s="23" t="s">
        <v>111</v>
      </c>
      <c r="L45" s="11">
        <v>347</v>
      </c>
      <c r="M45" s="11">
        <v>358</v>
      </c>
      <c r="N45" s="11">
        <v>705</v>
      </c>
      <c r="O45" s="11">
        <v>255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515</v>
      </c>
      <c r="M46" s="11">
        <v>573</v>
      </c>
      <c r="N46" s="11">
        <v>1088</v>
      </c>
      <c r="O46" s="11">
        <v>428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498</v>
      </c>
      <c r="M47" s="11">
        <v>487</v>
      </c>
      <c r="N47" s="11">
        <v>985</v>
      </c>
      <c r="O47" s="11">
        <v>438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492</v>
      </c>
      <c r="M48" s="11">
        <v>490</v>
      </c>
      <c r="N48" s="11">
        <v>982</v>
      </c>
      <c r="O48" s="11">
        <v>326</v>
      </c>
    </row>
    <row r="49" spans="1:15" ht="13.5" customHeight="1" x14ac:dyDescent="0.15">
      <c r="C49" s="160" t="s">
        <v>20</v>
      </c>
      <c r="D49" s="160"/>
      <c r="E49" s="160"/>
      <c r="F49" s="160"/>
      <c r="G49" s="160"/>
      <c r="I49" s="23">
        <v>4514</v>
      </c>
      <c r="J49" s="10">
        <v>16004</v>
      </c>
      <c r="K49" s="23" t="s">
        <v>115</v>
      </c>
      <c r="L49" s="11">
        <v>239</v>
      </c>
      <c r="M49" s="11">
        <v>249</v>
      </c>
      <c r="N49" s="11">
        <v>488</v>
      </c>
      <c r="O49" s="11">
        <v>165</v>
      </c>
    </row>
    <row r="50" spans="1:15" ht="13.5" customHeight="1" x14ac:dyDescent="0.15">
      <c r="C50" s="161"/>
      <c r="D50" s="161"/>
      <c r="E50" s="161"/>
      <c r="F50" s="161"/>
      <c r="G50" s="161"/>
      <c r="I50" s="23">
        <v>4611</v>
      </c>
      <c r="J50" s="10">
        <v>33001</v>
      </c>
      <c r="K50" s="23" t="s">
        <v>116</v>
      </c>
      <c r="L50" s="11">
        <v>195</v>
      </c>
      <c r="M50" s="11">
        <v>232</v>
      </c>
      <c r="N50" s="11">
        <v>427</v>
      </c>
      <c r="O50" s="11">
        <v>190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163</v>
      </c>
      <c r="M51" s="11">
        <v>173</v>
      </c>
      <c r="N51" s="11">
        <v>336</v>
      </c>
      <c r="O51" s="11">
        <v>143</v>
      </c>
    </row>
    <row r="52" spans="1:15" x14ac:dyDescent="0.15">
      <c r="A52" s="10" t="s">
        <v>10</v>
      </c>
      <c r="B52" s="10"/>
      <c r="C52" s="10" t="s">
        <v>124</v>
      </c>
      <c r="D52">
        <v>3444</v>
      </c>
      <c r="E52" s="152">
        <v>3160</v>
      </c>
      <c r="F52" s="11">
        <v>6604</v>
      </c>
      <c r="G52" s="11">
        <v>2678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53</v>
      </c>
      <c r="N52" s="11">
        <v>106</v>
      </c>
      <c r="O52" s="11">
        <v>33</v>
      </c>
    </row>
    <row r="53" spans="1:15" x14ac:dyDescent="0.15">
      <c r="A53" s="10" t="s">
        <v>10</v>
      </c>
      <c r="B53" s="10"/>
      <c r="C53" s="10" t="s">
        <v>125</v>
      </c>
      <c r="D53" s="152">
        <v>3933</v>
      </c>
      <c r="E53" s="152">
        <v>3822</v>
      </c>
      <c r="F53" s="11">
        <v>7755</v>
      </c>
      <c r="G53" s="11">
        <v>3502</v>
      </c>
      <c r="I53" s="23">
        <v>4614</v>
      </c>
      <c r="J53" s="10">
        <v>33004</v>
      </c>
      <c r="K53" s="23" t="s">
        <v>119</v>
      </c>
      <c r="L53" s="11">
        <v>66</v>
      </c>
      <c r="M53" s="11">
        <v>82</v>
      </c>
      <c r="N53" s="11">
        <v>148</v>
      </c>
      <c r="O53" s="11">
        <v>57</v>
      </c>
    </row>
    <row r="54" spans="1:15" x14ac:dyDescent="0.15">
      <c r="A54" s="10" t="s">
        <v>10</v>
      </c>
      <c r="B54" s="10"/>
      <c r="C54" s="10" t="s">
        <v>126</v>
      </c>
      <c r="D54" s="152">
        <v>3717</v>
      </c>
      <c r="E54" s="152">
        <v>3872</v>
      </c>
      <c r="F54" s="11">
        <v>7589</v>
      </c>
      <c r="G54" s="11">
        <v>3022</v>
      </c>
      <c r="I54" s="23">
        <v>4615</v>
      </c>
      <c r="J54" s="10">
        <v>33005</v>
      </c>
      <c r="K54" s="23" t="s">
        <v>120</v>
      </c>
      <c r="L54" s="11">
        <v>132</v>
      </c>
      <c r="M54" s="11">
        <v>141</v>
      </c>
      <c r="N54" s="11">
        <v>273</v>
      </c>
      <c r="O54" s="11">
        <v>79</v>
      </c>
    </row>
    <row r="55" spans="1:15" x14ac:dyDescent="0.15">
      <c r="A55" s="10" t="s">
        <v>10</v>
      </c>
      <c r="B55" s="10"/>
      <c r="C55" s="10" t="s">
        <v>127</v>
      </c>
      <c r="D55" s="144">
        <v>5125</v>
      </c>
      <c r="E55" s="152">
        <v>5191</v>
      </c>
      <c r="F55" s="11">
        <v>10316</v>
      </c>
      <c r="G55" s="11">
        <v>4321</v>
      </c>
      <c r="I55" s="23">
        <v>4616</v>
      </c>
      <c r="J55" s="10">
        <v>33006</v>
      </c>
      <c r="K55" s="23" t="s">
        <v>121</v>
      </c>
      <c r="L55" s="11">
        <v>198</v>
      </c>
      <c r="M55" s="11">
        <v>244</v>
      </c>
      <c r="N55" s="11">
        <v>442</v>
      </c>
      <c r="O55" s="11">
        <v>169</v>
      </c>
    </row>
    <row r="56" spans="1:15" x14ac:dyDescent="0.15">
      <c r="A56" s="10" t="s">
        <v>10</v>
      </c>
      <c r="B56" s="10"/>
      <c r="C56" s="10" t="s">
        <v>128</v>
      </c>
      <c r="D56">
        <v>3544</v>
      </c>
      <c r="E56" s="152">
        <v>3729</v>
      </c>
      <c r="F56" s="11">
        <v>7273</v>
      </c>
      <c r="G56" s="11">
        <v>2973</v>
      </c>
      <c r="I56" s="23">
        <v>4799</v>
      </c>
      <c r="J56" s="10">
        <v>15000</v>
      </c>
      <c r="K56" s="23" t="s">
        <v>122</v>
      </c>
      <c r="L56" s="11">
        <v>526</v>
      </c>
      <c r="M56" s="11">
        <v>537</v>
      </c>
      <c r="N56" s="11">
        <v>1063</v>
      </c>
      <c r="O56" s="11">
        <v>423</v>
      </c>
    </row>
    <row r="57" spans="1:15" ht="14.25" thickBot="1" x14ac:dyDescent="0.2">
      <c r="A57" s="10" t="s">
        <v>10</v>
      </c>
      <c r="B57" s="10"/>
      <c r="C57" s="10" t="s">
        <v>129</v>
      </c>
      <c r="D57" s="144">
        <v>5029</v>
      </c>
      <c r="E57" s="152">
        <v>4834</v>
      </c>
      <c r="F57" s="11">
        <v>9863</v>
      </c>
      <c r="G57" s="11">
        <v>4349</v>
      </c>
      <c r="I57" s="30">
        <v>4899</v>
      </c>
      <c r="J57" s="10">
        <v>19000</v>
      </c>
      <c r="K57" s="30" t="s">
        <v>123</v>
      </c>
      <c r="L57" s="11">
        <v>327</v>
      </c>
      <c r="M57" s="11">
        <v>353</v>
      </c>
      <c r="N57" s="11">
        <v>680</v>
      </c>
      <c r="O57" s="11">
        <v>272</v>
      </c>
    </row>
    <row r="58" spans="1:15" ht="15" thickTop="1" thickBot="1" x14ac:dyDescent="0.2">
      <c r="A58" s="10" t="s">
        <v>10</v>
      </c>
      <c r="B58" s="10"/>
      <c r="C58" s="10" t="s">
        <v>130</v>
      </c>
      <c r="D58">
        <v>4419</v>
      </c>
      <c r="E58" s="152">
        <v>4558</v>
      </c>
      <c r="F58" s="11">
        <v>8977</v>
      </c>
      <c r="G58" s="11">
        <v>3506</v>
      </c>
      <c r="I58" s="31" t="s">
        <v>10</v>
      </c>
      <c r="J58" s="31"/>
      <c r="K58" s="31" t="s">
        <v>11</v>
      </c>
      <c r="L58" s="32">
        <f>SUM(L32:L57)</f>
        <v>10225</v>
      </c>
      <c r="M58" s="32">
        <f>SUM(M32:M57)</f>
        <v>10694</v>
      </c>
      <c r="N58" s="32">
        <f>SUM(N32:N57)</f>
        <v>20919</v>
      </c>
      <c r="O58" s="32">
        <f>SUM(O32:O57)</f>
        <v>8157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52">
        <v>2896</v>
      </c>
      <c r="E59" s="152">
        <v>3033</v>
      </c>
      <c r="F59" s="11">
        <v>5929</v>
      </c>
      <c r="G59" s="11">
        <v>2328</v>
      </c>
      <c r="I59" s="22" t="s">
        <v>10</v>
      </c>
      <c r="J59" s="22"/>
      <c r="K59" s="22" t="s">
        <v>22</v>
      </c>
      <c r="L59" s="33">
        <f>D34+D45+L27+L58</f>
        <v>34965</v>
      </c>
      <c r="M59" s="33">
        <f>E34+E45+M27+M58</f>
        <v>35257</v>
      </c>
      <c r="N59" s="33">
        <f>F34+F45+N27+N58</f>
        <v>70222</v>
      </c>
      <c r="O59" s="33">
        <f>G34+G45+O27+O58</f>
        <v>28964</v>
      </c>
    </row>
    <row r="60" spans="1:15" ht="13.5" customHeight="1" x14ac:dyDescent="0.15">
      <c r="A60" s="10" t="s">
        <v>10</v>
      </c>
      <c r="B60" s="10"/>
      <c r="C60" s="10" t="s">
        <v>132</v>
      </c>
      <c r="D60" s="152">
        <v>2858</v>
      </c>
      <c r="E60" s="152">
        <v>3058</v>
      </c>
      <c r="F60" s="11">
        <v>5916</v>
      </c>
      <c r="G60" s="11">
        <v>2285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53">
        <f>SUM(D52:D60)</f>
        <v>34965</v>
      </c>
      <c r="E61" s="153">
        <f>SUM(E52:E60)</f>
        <v>35257</v>
      </c>
      <c r="F61" s="35">
        <f>SUM(F52:F60)</f>
        <v>70222</v>
      </c>
      <c r="G61" s="35">
        <f>SUM(G52:G60)</f>
        <v>28964</v>
      </c>
      <c r="I61" s="162"/>
      <c r="J61" s="162"/>
      <c r="K61" s="162"/>
      <c r="L61" s="19"/>
      <c r="M61" s="19"/>
      <c r="N61" s="19"/>
      <c r="O61" s="19"/>
    </row>
    <row r="62" spans="1:15" ht="15.75" customHeight="1" x14ac:dyDescent="0.15">
      <c r="A62" s="26"/>
      <c r="B62" s="26"/>
      <c r="C62" s="163"/>
      <c r="D62" s="163"/>
      <c r="E62" s="163"/>
      <c r="F62" s="163"/>
      <c r="G62" s="163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J18" sqref="J18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503</v>
      </c>
      <c r="D3" s="54">
        <v>454</v>
      </c>
      <c r="E3" s="54">
        <f>C3+D3</f>
        <v>957</v>
      </c>
      <c r="F3" s="55">
        <f>IF(ISERROR($E3/$O3),"",$E3/$O3)</f>
        <v>0.1449121744397335</v>
      </c>
      <c r="G3" s="53">
        <v>2301</v>
      </c>
      <c r="H3" s="54">
        <v>1898</v>
      </c>
      <c r="I3" s="54">
        <f>G3+H3</f>
        <v>4199</v>
      </c>
      <c r="J3" s="55">
        <f>IF(ISERROR($I3/$O3),"",$I3/$O3)</f>
        <v>0.63582677165354329</v>
      </c>
      <c r="K3" s="53">
        <v>640</v>
      </c>
      <c r="L3" s="54">
        <v>808</v>
      </c>
      <c r="M3" s="54">
        <f>K3+L3</f>
        <v>1448</v>
      </c>
      <c r="N3" s="55">
        <f>IF(ISERROR($M3/$O3),"",$M3/$O3)</f>
        <v>0.21926105390672321</v>
      </c>
      <c r="O3" s="56">
        <f>E3+I3+M3</f>
        <v>6604</v>
      </c>
    </row>
    <row r="4" spans="1:15" x14ac:dyDescent="0.15">
      <c r="A4" s="57">
        <v>20</v>
      </c>
      <c r="B4" s="58" t="s">
        <v>32</v>
      </c>
      <c r="C4" s="59">
        <v>549</v>
      </c>
      <c r="D4" s="60">
        <v>538</v>
      </c>
      <c r="E4" s="54">
        <f t="shared" ref="E4:E11" si="0">C4+D4</f>
        <v>1087</v>
      </c>
      <c r="F4" s="55">
        <f t="shared" ref="F4:F12" si="1">IF(ISERROR($E4/$O4),"",$E4/$O4)</f>
        <v>0.14016763378465505</v>
      </c>
      <c r="G4" s="59">
        <v>2663</v>
      </c>
      <c r="H4" s="60">
        <v>2394</v>
      </c>
      <c r="I4" s="54">
        <f t="shared" ref="I4:I11" si="2">G4+H4</f>
        <v>5057</v>
      </c>
      <c r="J4" s="55">
        <f t="shared" ref="J4:J11" si="3">IF(ISERROR($I4/$O4),"",$I4/$O4)</f>
        <v>0.65209542230818829</v>
      </c>
      <c r="K4" s="154">
        <v>721</v>
      </c>
      <c r="L4" s="148">
        <v>890</v>
      </c>
      <c r="M4" s="54">
        <f t="shared" ref="M4:M11" si="4">K4+L4</f>
        <v>1611</v>
      </c>
      <c r="N4" s="55">
        <f t="shared" ref="N4:N12" si="5">IF(ISERROR($M4/$O4),"",$M4/$O4)</f>
        <v>0.20773694390715666</v>
      </c>
      <c r="O4" s="56">
        <f t="shared" ref="O4:O12" si="6">E4+I4+M4</f>
        <v>7755</v>
      </c>
    </row>
    <row r="5" spans="1:15" x14ac:dyDescent="0.15">
      <c r="A5" s="57">
        <v>30</v>
      </c>
      <c r="B5" s="58" t="s">
        <v>33</v>
      </c>
      <c r="C5" s="59">
        <v>663</v>
      </c>
      <c r="D5" s="60">
        <v>647</v>
      </c>
      <c r="E5" s="54">
        <f t="shared" si="0"/>
        <v>1310</v>
      </c>
      <c r="F5" s="55">
        <f t="shared" si="1"/>
        <v>0.17261826327579391</v>
      </c>
      <c r="G5" s="59">
        <v>2262</v>
      </c>
      <c r="H5" s="60">
        <v>2229</v>
      </c>
      <c r="I5" s="54">
        <f t="shared" si="2"/>
        <v>4491</v>
      </c>
      <c r="J5" s="55">
        <f t="shared" si="3"/>
        <v>0.59177757280274079</v>
      </c>
      <c r="K5" s="59">
        <v>792</v>
      </c>
      <c r="L5" s="60">
        <v>996</v>
      </c>
      <c r="M5" s="54">
        <f t="shared" si="4"/>
        <v>1788</v>
      </c>
      <c r="N5" s="55">
        <f t="shared" si="5"/>
        <v>0.23560416392146527</v>
      </c>
      <c r="O5" s="56">
        <f t="shared" si="6"/>
        <v>7589</v>
      </c>
    </row>
    <row r="6" spans="1:15" x14ac:dyDescent="0.15">
      <c r="A6" s="57">
        <v>40</v>
      </c>
      <c r="B6" s="58" t="s">
        <v>34</v>
      </c>
      <c r="C6" s="59">
        <v>963</v>
      </c>
      <c r="D6" s="60">
        <v>963</v>
      </c>
      <c r="E6" s="54">
        <f t="shared" si="0"/>
        <v>1926</v>
      </c>
      <c r="F6" s="55">
        <f t="shared" si="1"/>
        <v>0.18670027142303219</v>
      </c>
      <c r="G6" s="59">
        <v>3418</v>
      </c>
      <c r="H6" s="60">
        <v>3308</v>
      </c>
      <c r="I6" s="54">
        <f t="shared" si="2"/>
        <v>6726</v>
      </c>
      <c r="J6" s="55">
        <f t="shared" si="3"/>
        <v>0.65199689802248939</v>
      </c>
      <c r="K6" s="59">
        <v>744</v>
      </c>
      <c r="L6" s="60">
        <v>920</v>
      </c>
      <c r="M6" s="54">
        <f t="shared" si="4"/>
        <v>1664</v>
      </c>
      <c r="N6" s="55">
        <f t="shared" si="5"/>
        <v>0.16130283055447847</v>
      </c>
      <c r="O6" s="56">
        <f t="shared" si="6"/>
        <v>10316</v>
      </c>
    </row>
    <row r="7" spans="1:15" x14ac:dyDescent="0.15">
      <c r="A7" s="57">
        <v>50</v>
      </c>
      <c r="B7" s="58" t="s">
        <v>35</v>
      </c>
      <c r="C7" s="59">
        <v>578</v>
      </c>
      <c r="D7" s="60">
        <v>562</v>
      </c>
      <c r="E7" s="54">
        <f t="shared" si="0"/>
        <v>1140</v>
      </c>
      <c r="F7" s="55">
        <f t="shared" si="1"/>
        <v>0.15674412209542143</v>
      </c>
      <c r="G7" s="59">
        <v>2258</v>
      </c>
      <c r="H7" s="60">
        <v>2270</v>
      </c>
      <c r="I7" s="54">
        <f t="shared" si="2"/>
        <v>4528</v>
      </c>
      <c r="J7" s="55">
        <f t="shared" si="3"/>
        <v>0.62257665337549839</v>
      </c>
      <c r="K7" s="59">
        <v>708</v>
      </c>
      <c r="L7" s="60">
        <v>897</v>
      </c>
      <c r="M7" s="54">
        <f t="shared" si="4"/>
        <v>1605</v>
      </c>
      <c r="N7" s="55">
        <f t="shared" si="5"/>
        <v>0.22067922452908015</v>
      </c>
      <c r="O7" s="56">
        <f t="shared" si="6"/>
        <v>7273</v>
      </c>
    </row>
    <row r="8" spans="1:15" x14ac:dyDescent="0.15">
      <c r="A8" s="57">
        <v>60</v>
      </c>
      <c r="B8" s="58" t="s">
        <v>36</v>
      </c>
      <c r="C8" s="59">
        <v>746</v>
      </c>
      <c r="D8" s="60">
        <v>694</v>
      </c>
      <c r="E8" s="54">
        <f t="shared" si="0"/>
        <v>1440</v>
      </c>
      <c r="F8" s="55">
        <f t="shared" si="1"/>
        <v>0.14600020277805942</v>
      </c>
      <c r="G8" s="59">
        <v>3533</v>
      </c>
      <c r="H8" s="60">
        <v>3246</v>
      </c>
      <c r="I8" s="54">
        <f t="shared" si="2"/>
        <v>6779</v>
      </c>
      <c r="J8" s="55">
        <f t="shared" si="3"/>
        <v>0.68731623238365613</v>
      </c>
      <c r="K8" s="154">
        <v>750</v>
      </c>
      <c r="L8" s="148">
        <v>894</v>
      </c>
      <c r="M8" s="54">
        <f t="shared" si="4"/>
        <v>1644</v>
      </c>
      <c r="N8" s="55">
        <f t="shared" si="5"/>
        <v>0.1666835648382845</v>
      </c>
      <c r="O8" s="56">
        <f t="shared" si="6"/>
        <v>9863</v>
      </c>
    </row>
    <row r="9" spans="1:15" x14ac:dyDescent="0.15">
      <c r="A9" s="57">
        <v>70</v>
      </c>
      <c r="B9" s="58" t="s">
        <v>37</v>
      </c>
      <c r="C9" s="59">
        <v>757</v>
      </c>
      <c r="D9" s="60">
        <v>730</v>
      </c>
      <c r="E9" s="54">
        <f t="shared" si="0"/>
        <v>1487</v>
      </c>
      <c r="F9" s="55">
        <f t="shared" si="1"/>
        <v>0.16564553859864098</v>
      </c>
      <c r="G9" s="59">
        <v>2977</v>
      </c>
      <c r="H9" s="60">
        <v>2991</v>
      </c>
      <c r="I9" s="54">
        <f t="shared" si="2"/>
        <v>5968</v>
      </c>
      <c r="J9" s="55">
        <f t="shared" si="3"/>
        <v>0.66481007017934723</v>
      </c>
      <c r="K9" s="59">
        <v>685</v>
      </c>
      <c r="L9" s="60">
        <v>837</v>
      </c>
      <c r="M9" s="54">
        <f t="shared" si="4"/>
        <v>1522</v>
      </c>
      <c r="N9" s="55">
        <f t="shared" si="5"/>
        <v>0.16954439122201181</v>
      </c>
      <c r="O9" s="56">
        <f t="shared" si="6"/>
        <v>8977</v>
      </c>
    </row>
    <row r="10" spans="1:15" x14ac:dyDescent="0.15">
      <c r="A10" s="57">
        <v>75</v>
      </c>
      <c r="B10" s="58" t="s">
        <v>38</v>
      </c>
      <c r="C10" s="59">
        <v>471</v>
      </c>
      <c r="D10" s="60">
        <v>493</v>
      </c>
      <c r="E10" s="54">
        <f t="shared" si="0"/>
        <v>964</v>
      </c>
      <c r="F10" s="55">
        <f t="shared" si="1"/>
        <v>0.16259065609714959</v>
      </c>
      <c r="G10" s="59">
        <v>2084</v>
      </c>
      <c r="H10" s="60">
        <v>2151</v>
      </c>
      <c r="I10" s="54">
        <f t="shared" si="2"/>
        <v>4235</v>
      </c>
      <c r="J10" s="55">
        <f t="shared" si="3"/>
        <v>0.7142857142857143</v>
      </c>
      <c r="K10" s="154">
        <v>341</v>
      </c>
      <c r="L10" s="156">
        <v>389</v>
      </c>
      <c r="M10" s="54">
        <f t="shared" si="4"/>
        <v>730</v>
      </c>
      <c r="N10" s="55">
        <f t="shared" si="5"/>
        <v>0.1231236296171361</v>
      </c>
      <c r="O10" s="56">
        <f t="shared" si="6"/>
        <v>5929</v>
      </c>
    </row>
    <row r="11" spans="1:15" x14ac:dyDescent="0.15">
      <c r="A11" s="57">
        <v>80</v>
      </c>
      <c r="B11" s="58" t="s">
        <v>39</v>
      </c>
      <c r="C11" s="59">
        <v>509</v>
      </c>
      <c r="D11" s="60">
        <v>519</v>
      </c>
      <c r="E11" s="54">
        <f t="shared" si="0"/>
        <v>1028</v>
      </c>
      <c r="F11" s="55">
        <f t="shared" si="1"/>
        <v>0.1737660581473969</v>
      </c>
      <c r="G11" s="59">
        <v>1694</v>
      </c>
      <c r="H11" s="60">
        <v>1800</v>
      </c>
      <c r="I11" s="54">
        <f t="shared" si="2"/>
        <v>3494</v>
      </c>
      <c r="J11" s="55">
        <f t="shared" si="3"/>
        <v>0.59060175794455716</v>
      </c>
      <c r="K11" s="155">
        <v>655</v>
      </c>
      <c r="L11" s="148">
        <v>739</v>
      </c>
      <c r="M11" s="54">
        <f t="shared" si="4"/>
        <v>1394</v>
      </c>
      <c r="N11" s="55">
        <f t="shared" si="5"/>
        <v>0.23563218390804597</v>
      </c>
      <c r="O11" s="56">
        <f t="shared" si="6"/>
        <v>5916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5739</v>
      </c>
      <c r="D12" s="64">
        <f>SUM(D3:D11)</f>
        <v>5600</v>
      </c>
      <c r="E12" s="64">
        <f>SUM(E3:E11)</f>
        <v>11339</v>
      </c>
      <c r="F12" s="129">
        <f t="shared" si="1"/>
        <v>0.16147361225826665</v>
      </c>
      <c r="G12" s="63">
        <f>SUM(G3:G11)</f>
        <v>23190</v>
      </c>
      <c r="H12" s="64">
        <f>SUM(H3:H11)</f>
        <v>22287</v>
      </c>
      <c r="I12" s="64">
        <f>SUM(I3:I11)</f>
        <v>45477</v>
      </c>
      <c r="J12" s="131">
        <f>IF(ISERROR($I12/$O12),"",$I12/$O12)</f>
        <v>0.64761755575175872</v>
      </c>
      <c r="K12" s="130">
        <f>SUM(K3:K11)</f>
        <v>6036</v>
      </c>
      <c r="L12" s="64">
        <f>SUM(L3:L11)</f>
        <v>7370</v>
      </c>
      <c r="M12" s="64">
        <f>SUM(M3:M11)</f>
        <v>13406</v>
      </c>
      <c r="N12" s="129">
        <f t="shared" si="5"/>
        <v>0.19090883198997466</v>
      </c>
      <c r="O12" s="65">
        <f t="shared" si="6"/>
        <v>70222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52" workbookViewId="0">
      <selection activeCell="R10" sqref="R10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64" t="s">
        <v>41</v>
      </c>
      <c r="B1" s="165"/>
      <c r="C1" s="165"/>
      <c r="D1" s="165"/>
      <c r="E1" s="165"/>
      <c r="F1" s="165"/>
      <c r="G1" s="165"/>
      <c r="H1" s="165"/>
      <c r="I1" s="166" t="s">
        <v>237</v>
      </c>
      <c r="J1" s="166"/>
      <c r="K1" s="166"/>
      <c r="L1" s="166"/>
      <c r="M1" s="166"/>
      <c r="N1" s="166"/>
      <c r="O1" s="2"/>
      <c r="P1" s="2"/>
    </row>
    <row r="2" spans="1:16" x14ac:dyDescent="0.15">
      <c r="A2" s="165"/>
      <c r="B2" s="165"/>
      <c r="C2" s="165"/>
      <c r="D2" s="165"/>
      <c r="E2" s="165"/>
      <c r="F2" s="165"/>
      <c r="G2" s="165"/>
      <c r="H2" s="165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407</v>
      </c>
      <c r="C4" s="141">
        <v>359</v>
      </c>
      <c r="D4" s="70">
        <f>SUM(B4:C4)</f>
        <v>766</v>
      </c>
      <c r="E4" s="71"/>
      <c r="F4" s="70">
        <v>40</v>
      </c>
      <c r="G4" s="70">
        <v>498</v>
      </c>
      <c r="H4" s="70">
        <v>449</v>
      </c>
      <c r="I4" s="70">
        <f>SUM(G4:H4)</f>
        <v>947</v>
      </c>
      <c r="J4" s="71"/>
      <c r="K4" s="70">
        <v>80</v>
      </c>
      <c r="L4" s="70">
        <v>238</v>
      </c>
      <c r="M4" s="70">
        <v>239</v>
      </c>
      <c r="N4" s="70">
        <f>SUM(L4:M4)</f>
        <v>477</v>
      </c>
    </row>
    <row r="5" spans="1:16" x14ac:dyDescent="0.15">
      <c r="A5" s="70">
        <v>1</v>
      </c>
      <c r="B5" s="141">
        <v>395</v>
      </c>
      <c r="C5" s="141">
        <v>395</v>
      </c>
      <c r="D5" s="70">
        <f t="shared" ref="D5:D8" si="0">SUM(B5:C5)</f>
        <v>790</v>
      </c>
      <c r="E5" s="71"/>
      <c r="F5" s="70">
        <v>41</v>
      </c>
      <c r="G5" s="70">
        <v>538</v>
      </c>
      <c r="H5" s="70">
        <v>516</v>
      </c>
      <c r="I5" s="70">
        <f t="shared" ref="I5:I8" si="1">SUM(G5:H5)</f>
        <v>1054</v>
      </c>
      <c r="J5" s="71"/>
      <c r="K5" s="70">
        <v>81</v>
      </c>
      <c r="L5" s="70">
        <v>178</v>
      </c>
      <c r="M5" s="70">
        <v>213</v>
      </c>
      <c r="N5" s="70">
        <f t="shared" ref="N5:N8" si="2">SUM(L5:M5)</f>
        <v>391</v>
      </c>
    </row>
    <row r="6" spans="1:16" x14ac:dyDescent="0.15">
      <c r="A6" s="70">
        <v>2</v>
      </c>
      <c r="B6" s="141">
        <v>365</v>
      </c>
      <c r="C6" s="141">
        <v>355</v>
      </c>
      <c r="D6" s="70">
        <f t="shared" si="0"/>
        <v>720</v>
      </c>
      <c r="E6" s="71"/>
      <c r="F6" s="70">
        <v>42</v>
      </c>
      <c r="G6" s="70">
        <v>577</v>
      </c>
      <c r="H6" s="70">
        <v>540</v>
      </c>
      <c r="I6" s="70">
        <f t="shared" si="1"/>
        <v>1117</v>
      </c>
      <c r="J6" s="71"/>
      <c r="K6" s="70">
        <v>82</v>
      </c>
      <c r="L6" s="70">
        <v>152</v>
      </c>
      <c r="M6" s="70">
        <v>169</v>
      </c>
      <c r="N6" s="70">
        <f t="shared" si="2"/>
        <v>321</v>
      </c>
    </row>
    <row r="7" spans="1:16" x14ac:dyDescent="0.15">
      <c r="A7" s="70">
        <v>3</v>
      </c>
      <c r="B7" s="141">
        <v>384</v>
      </c>
      <c r="C7" s="141">
        <v>328</v>
      </c>
      <c r="D7" s="70">
        <f t="shared" si="0"/>
        <v>712</v>
      </c>
      <c r="E7" s="71"/>
      <c r="F7" s="70">
        <v>43</v>
      </c>
      <c r="G7" s="70">
        <v>560</v>
      </c>
      <c r="H7" s="70">
        <v>588</v>
      </c>
      <c r="I7" s="70">
        <f t="shared" si="1"/>
        <v>1148</v>
      </c>
      <c r="J7" s="71"/>
      <c r="K7" s="70">
        <v>83</v>
      </c>
      <c r="L7" s="70">
        <v>177</v>
      </c>
      <c r="M7" s="70">
        <v>206</v>
      </c>
      <c r="N7" s="70">
        <f t="shared" si="2"/>
        <v>383</v>
      </c>
    </row>
    <row r="8" spans="1:16" ht="14.25" thickBot="1" x14ac:dyDescent="0.2">
      <c r="A8" s="72">
        <v>4</v>
      </c>
      <c r="B8" s="140">
        <v>360</v>
      </c>
      <c r="C8" s="142">
        <v>368</v>
      </c>
      <c r="D8" s="70">
        <f t="shared" si="0"/>
        <v>728</v>
      </c>
      <c r="E8" s="71"/>
      <c r="F8" s="70">
        <v>44</v>
      </c>
      <c r="G8" s="70">
        <v>585</v>
      </c>
      <c r="H8" s="70">
        <v>572</v>
      </c>
      <c r="I8" s="70">
        <f t="shared" si="1"/>
        <v>1157</v>
      </c>
      <c r="J8" s="71"/>
      <c r="K8" s="70">
        <v>84</v>
      </c>
      <c r="L8" s="70">
        <v>139</v>
      </c>
      <c r="M8" s="70">
        <v>176</v>
      </c>
      <c r="N8" s="70">
        <f t="shared" si="2"/>
        <v>315</v>
      </c>
    </row>
    <row r="9" spans="1:16" ht="15" thickTop="1" thickBot="1" x14ac:dyDescent="0.2">
      <c r="A9" s="73" t="s">
        <v>44</v>
      </c>
      <c r="B9" s="32">
        <f>SUM(B4:B8)</f>
        <v>1911</v>
      </c>
      <c r="C9" s="32">
        <f>SUM(C4:C8)</f>
        <v>1805</v>
      </c>
      <c r="D9" s="74">
        <f>SUM(D4:D8)</f>
        <v>3716</v>
      </c>
      <c r="E9" s="75"/>
      <c r="F9" s="73" t="s">
        <v>44</v>
      </c>
      <c r="G9" s="32">
        <f>SUM(G4:G8)</f>
        <v>2758</v>
      </c>
      <c r="H9" s="32">
        <f>SUM(H4:H8)</f>
        <v>2665</v>
      </c>
      <c r="I9" s="74">
        <f>SUM(I4:I8)</f>
        <v>5423</v>
      </c>
      <c r="J9" s="75"/>
      <c r="K9" s="73" t="s">
        <v>44</v>
      </c>
      <c r="L9" s="32">
        <f>SUM(L4:L8)</f>
        <v>884</v>
      </c>
      <c r="M9" s="32">
        <f>SUM(M4:M8)</f>
        <v>1003</v>
      </c>
      <c r="N9" s="74">
        <f>SUM(N4:N8)</f>
        <v>1887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350</v>
      </c>
      <c r="C11" s="70">
        <v>346</v>
      </c>
      <c r="D11" s="70">
        <f t="shared" ref="D11:D15" si="3">SUM(B11:C11)</f>
        <v>696</v>
      </c>
      <c r="E11" s="75"/>
      <c r="F11" s="70">
        <v>45</v>
      </c>
      <c r="G11" s="144">
        <v>604</v>
      </c>
      <c r="H11" s="144">
        <v>628</v>
      </c>
      <c r="I11" s="70">
        <f t="shared" ref="I11:I15" si="4">SUM(G11:H11)</f>
        <v>1232</v>
      </c>
      <c r="J11" s="78"/>
      <c r="K11" s="70">
        <v>85</v>
      </c>
      <c r="L11" s="144">
        <v>119</v>
      </c>
      <c r="M11" s="144">
        <v>166</v>
      </c>
      <c r="N11" s="70">
        <f t="shared" ref="N11:N15" si="5">SUM(L11:M11)</f>
        <v>285</v>
      </c>
    </row>
    <row r="12" spans="1:16" x14ac:dyDescent="0.15">
      <c r="A12" s="70">
        <v>6</v>
      </c>
      <c r="B12" s="70">
        <v>394</v>
      </c>
      <c r="C12" s="70">
        <v>370</v>
      </c>
      <c r="D12" s="70">
        <f t="shared" si="3"/>
        <v>764</v>
      </c>
      <c r="E12" s="75"/>
      <c r="F12" s="70">
        <v>46</v>
      </c>
      <c r="G12" s="144">
        <v>633</v>
      </c>
      <c r="H12" s="144">
        <v>628</v>
      </c>
      <c r="I12" s="70">
        <f t="shared" si="4"/>
        <v>1261</v>
      </c>
      <c r="J12" s="78"/>
      <c r="K12" s="70">
        <v>86</v>
      </c>
      <c r="L12" s="144">
        <v>89</v>
      </c>
      <c r="M12" s="144">
        <v>141</v>
      </c>
      <c r="N12" s="70">
        <f t="shared" si="5"/>
        <v>230</v>
      </c>
    </row>
    <row r="13" spans="1:16" x14ac:dyDescent="0.15">
      <c r="A13" s="70">
        <v>7</v>
      </c>
      <c r="B13" s="70">
        <v>368</v>
      </c>
      <c r="C13" s="70">
        <v>362</v>
      </c>
      <c r="D13" s="70">
        <f t="shared" si="3"/>
        <v>730</v>
      </c>
      <c r="E13" s="75"/>
      <c r="F13" s="70">
        <v>47</v>
      </c>
      <c r="G13" s="144">
        <v>646</v>
      </c>
      <c r="H13" s="144">
        <v>694</v>
      </c>
      <c r="I13" s="70">
        <f t="shared" si="4"/>
        <v>1340</v>
      </c>
      <c r="J13" s="78"/>
      <c r="K13" s="70">
        <v>87</v>
      </c>
      <c r="L13" s="144">
        <v>75</v>
      </c>
      <c r="M13" s="144">
        <v>130</v>
      </c>
      <c r="N13" s="70">
        <f t="shared" si="5"/>
        <v>205</v>
      </c>
    </row>
    <row r="14" spans="1:16" x14ac:dyDescent="0.15">
      <c r="A14" s="70">
        <v>8</v>
      </c>
      <c r="B14" s="70">
        <v>357</v>
      </c>
      <c r="C14" s="70">
        <v>343</v>
      </c>
      <c r="D14" s="70">
        <f t="shared" si="3"/>
        <v>700</v>
      </c>
      <c r="E14" s="75"/>
      <c r="F14" s="70">
        <v>48</v>
      </c>
      <c r="G14" s="144">
        <v>706</v>
      </c>
      <c r="H14" s="144">
        <v>676</v>
      </c>
      <c r="I14" s="70">
        <f t="shared" si="4"/>
        <v>1382</v>
      </c>
      <c r="J14" s="78"/>
      <c r="K14" s="70">
        <v>88</v>
      </c>
      <c r="L14" s="144">
        <v>73</v>
      </c>
      <c r="M14" s="144">
        <v>137</v>
      </c>
      <c r="N14" s="70">
        <f t="shared" si="5"/>
        <v>210</v>
      </c>
    </row>
    <row r="15" spans="1:16" ht="14.25" thickBot="1" x14ac:dyDescent="0.2">
      <c r="A15" s="72">
        <v>9</v>
      </c>
      <c r="B15" s="70">
        <v>375</v>
      </c>
      <c r="C15" s="70">
        <v>400</v>
      </c>
      <c r="D15" s="70">
        <f t="shared" si="3"/>
        <v>775</v>
      </c>
      <c r="E15" s="75"/>
      <c r="F15" s="70">
        <v>49</v>
      </c>
      <c r="G15" s="144">
        <v>654</v>
      </c>
      <c r="H15" s="144">
        <v>635</v>
      </c>
      <c r="I15" s="70">
        <f t="shared" si="4"/>
        <v>1289</v>
      </c>
      <c r="J15" s="78"/>
      <c r="K15" s="72">
        <v>89</v>
      </c>
      <c r="L15" s="144">
        <v>66</v>
      </c>
      <c r="M15" s="144">
        <v>105</v>
      </c>
      <c r="N15" s="139">
        <f t="shared" si="5"/>
        <v>171</v>
      </c>
    </row>
    <row r="16" spans="1:16" ht="15" thickTop="1" thickBot="1" x14ac:dyDescent="0.2">
      <c r="A16" s="73" t="s">
        <v>44</v>
      </c>
      <c r="B16" s="32">
        <f>SUM(B11:B15)</f>
        <v>1844</v>
      </c>
      <c r="C16" s="32">
        <f>SUM(C11:C15)</f>
        <v>1821</v>
      </c>
      <c r="D16" s="74">
        <f>SUM(D11:D15)</f>
        <v>3665</v>
      </c>
      <c r="E16" s="75"/>
      <c r="F16" s="73" t="s">
        <v>44</v>
      </c>
      <c r="G16" s="143">
        <f>SUM(G11:G15)</f>
        <v>3243</v>
      </c>
      <c r="H16" s="143">
        <f>SUM(H11:H15)</f>
        <v>3261</v>
      </c>
      <c r="I16" s="74">
        <f>SUM(I11:I15)</f>
        <v>6504</v>
      </c>
      <c r="J16" s="75"/>
      <c r="K16" s="79" t="s">
        <v>44</v>
      </c>
      <c r="L16" s="143">
        <f>SUM(L11:L15)</f>
        <v>422</v>
      </c>
      <c r="M16" s="143">
        <f>SUM(M11:M15)</f>
        <v>679</v>
      </c>
      <c r="N16" s="74">
        <f>SUM(N11:N15)</f>
        <v>1101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383</v>
      </c>
      <c r="C18" s="70">
        <v>364</v>
      </c>
      <c r="D18" s="70">
        <f t="shared" ref="D18:D22" si="6">SUM(B18:C18)</f>
        <v>747</v>
      </c>
      <c r="E18" s="78"/>
      <c r="F18" s="70">
        <v>50</v>
      </c>
      <c r="G18" s="70">
        <v>554</v>
      </c>
      <c r="H18" s="70">
        <v>617</v>
      </c>
      <c r="I18" s="70">
        <f t="shared" ref="I18:I22" si="7">SUM(G18:H18)</f>
        <v>1171</v>
      </c>
      <c r="J18" s="75"/>
      <c r="K18" s="70">
        <v>90</v>
      </c>
      <c r="L18" s="70">
        <v>42</v>
      </c>
      <c r="M18" s="70">
        <v>87</v>
      </c>
      <c r="N18" s="70">
        <f t="shared" ref="N18:N22" si="8">SUM(L18:M18)</f>
        <v>129</v>
      </c>
    </row>
    <row r="19" spans="1:14" x14ac:dyDescent="0.15">
      <c r="A19" s="70">
        <v>11</v>
      </c>
      <c r="B19" s="70">
        <v>390</v>
      </c>
      <c r="C19" s="70">
        <v>374</v>
      </c>
      <c r="D19" s="70">
        <f t="shared" si="6"/>
        <v>764</v>
      </c>
      <c r="E19" s="78"/>
      <c r="F19" s="70">
        <v>51</v>
      </c>
      <c r="G19" s="70">
        <v>575</v>
      </c>
      <c r="H19" s="70">
        <v>534</v>
      </c>
      <c r="I19" s="70">
        <f t="shared" si="7"/>
        <v>1109</v>
      </c>
      <c r="J19" s="75"/>
      <c r="K19" s="70">
        <v>91</v>
      </c>
      <c r="L19" s="70">
        <v>46</v>
      </c>
      <c r="M19" s="70">
        <v>122</v>
      </c>
      <c r="N19" s="70">
        <f t="shared" si="8"/>
        <v>168</v>
      </c>
    </row>
    <row r="20" spans="1:14" x14ac:dyDescent="0.15">
      <c r="A20" s="70">
        <v>12</v>
      </c>
      <c r="B20" s="70">
        <v>378</v>
      </c>
      <c r="C20" s="70">
        <v>396</v>
      </c>
      <c r="D20" s="70">
        <f t="shared" si="6"/>
        <v>774</v>
      </c>
      <c r="E20" s="78"/>
      <c r="F20" s="70">
        <v>52</v>
      </c>
      <c r="G20" s="70">
        <v>568</v>
      </c>
      <c r="H20" s="70">
        <v>504</v>
      </c>
      <c r="I20" s="70">
        <f t="shared" si="7"/>
        <v>1072</v>
      </c>
      <c r="J20" s="75"/>
      <c r="K20" s="70">
        <v>92</v>
      </c>
      <c r="L20" s="70">
        <v>26</v>
      </c>
      <c r="M20" s="70">
        <v>64</v>
      </c>
      <c r="N20" s="70">
        <f t="shared" si="8"/>
        <v>90</v>
      </c>
    </row>
    <row r="21" spans="1:14" x14ac:dyDescent="0.15">
      <c r="A21" s="70">
        <v>13</v>
      </c>
      <c r="B21" s="70">
        <v>431</v>
      </c>
      <c r="C21" s="70">
        <v>428</v>
      </c>
      <c r="D21" s="70">
        <f t="shared" si="6"/>
        <v>859</v>
      </c>
      <c r="E21" s="78"/>
      <c r="F21" s="70">
        <v>53</v>
      </c>
      <c r="G21" s="70">
        <v>501</v>
      </c>
      <c r="H21" s="70">
        <v>505</v>
      </c>
      <c r="I21" s="70">
        <f t="shared" si="7"/>
        <v>1006</v>
      </c>
      <c r="J21" s="75"/>
      <c r="K21" s="70">
        <v>93</v>
      </c>
      <c r="L21" s="70">
        <v>16</v>
      </c>
      <c r="M21" s="70">
        <v>66</v>
      </c>
      <c r="N21" s="70">
        <f t="shared" si="8"/>
        <v>82</v>
      </c>
    </row>
    <row r="22" spans="1:14" ht="14.25" thickBot="1" x14ac:dyDescent="0.2">
      <c r="A22" s="72">
        <v>14</v>
      </c>
      <c r="B22" s="70">
        <v>402</v>
      </c>
      <c r="C22" s="70">
        <v>412</v>
      </c>
      <c r="D22" s="70">
        <f t="shared" si="6"/>
        <v>814</v>
      </c>
      <c r="E22" s="78"/>
      <c r="F22" s="72">
        <v>54</v>
      </c>
      <c r="G22" s="70">
        <v>465</v>
      </c>
      <c r="H22" s="70">
        <v>415</v>
      </c>
      <c r="I22" s="70">
        <f t="shared" si="7"/>
        <v>880</v>
      </c>
      <c r="J22" s="75"/>
      <c r="K22" s="70">
        <v>94</v>
      </c>
      <c r="L22" s="70">
        <v>27</v>
      </c>
      <c r="M22" s="70">
        <v>40</v>
      </c>
      <c r="N22" s="70">
        <f t="shared" si="8"/>
        <v>67</v>
      </c>
    </row>
    <row r="23" spans="1:14" ht="15" thickTop="1" thickBot="1" x14ac:dyDescent="0.2">
      <c r="A23" s="73" t="s">
        <v>44</v>
      </c>
      <c r="B23" s="32">
        <f>SUM(B18:B22)</f>
        <v>1984</v>
      </c>
      <c r="C23" s="32">
        <f>SUM(C18:C22)</f>
        <v>1974</v>
      </c>
      <c r="D23" s="74">
        <f>SUM(D18:D22)</f>
        <v>3958</v>
      </c>
      <c r="E23" s="75"/>
      <c r="F23" s="73" t="s">
        <v>44</v>
      </c>
      <c r="G23" s="32">
        <f>SUM(G18:G22)</f>
        <v>2663</v>
      </c>
      <c r="H23" s="32">
        <f>SUM(H18:H22)</f>
        <v>2575</v>
      </c>
      <c r="I23" s="74">
        <f>SUM(I18:I22)</f>
        <v>5238</v>
      </c>
      <c r="J23" s="75"/>
      <c r="K23" s="73" t="s">
        <v>44</v>
      </c>
      <c r="L23" s="32">
        <f>SUM(L18:L22)</f>
        <v>157</v>
      </c>
      <c r="M23" s="32">
        <f>SUM(M18:M22)</f>
        <v>379</v>
      </c>
      <c r="N23" s="74">
        <f>SUM(N18:N22)</f>
        <v>536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452</v>
      </c>
      <c r="C25" s="70">
        <v>341</v>
      </c>
      <c r="D25" s="70">
        <f t="shared" ref="D25:D29" si="9">SUM(B25:C25)</f>
        <v>793</v>
      </c>
      <c r="E25" s="75"/>
      <c r="F25" s="70">
        <v>55</v>
      </c>
      <c r="G25" s="144">
        <v>400</v>
      </c>
      <c r="H25" s="144">
        <v>421</v>
      </c>
      <c r="I25" s="70">
        <f t="shared" ref="I25:I29" si="10">SUM(G25:H25)</f>
        <v>821</v>
      </c>
      <c r="J25" s="71"/>
      <c r="K25" s="70">
        <v>95</v>
      </c>
      <c r="L25" s="70">
        <v>12</v>
      </c>
      <c r="M25" s="70">
        <v>34</v>
      </c>
      <c r="N25" s="70">
        <f t="shared" ref="N25:N29" si="11">SUM(L25:M25)</f>
        <v>46</v>
      </c>
    </row>
    <row r="26" spans="1:14" x14ac:dyDescent="0.15">
      <c r="A26" s="70">
        <v>16</v>
      </c>
      <c r="B26" s="70">
        <v>422</v>
      </c>
      <c r="C26" s="70">
        <v>414</v>
      </c>
      <c r="D26" s="70">
        <f t="shared" si="9"/>
        <v>836</v>
      </c>
      <c r="E26" s="75"/>
      <c r="F26" s="70">
        <v>56</v>
      </c>
      <c r="G26" s="144">
        <v>421</v>
      </c>
      <c r="H26" s="144">
        <v>395</v>
      </c>
      <c r="I26" s="70">
        <f t="shared" si="10"/>
        <v>816</v>
      </c>
      <c r="J26" s="71"/>
      <c r="K26" s="70">
        <v>96</v>
      </c>
      <c r="L26" s="70">
        <v>3</v>
      </c>
      <c r="M26" s="70">
        <v>32</v>
      </c>
      <c r="N26" s="70">
        <f t="shared" si="11"/>
        <v>35</v>
      </c>
    </row>
    <row r="27" spans="1:14" x14ac:dyDescent="0.15">
      <c r="A27" s="70">
        <v>17</v>
      </c>
      <c r="B27" s="70">
        <v>422</v>
      </c>
      <c r="C27" s="70">
        <v>387</v>
      </c>
      <c r="D27" s="70">
        <f t="shared" si="9"/>
        <v>809</v>
      </c>
      <c r="E27" s="75"/>
      <c r="F27" s="70">
        <v>57</v>
      </c>
      <c r="G27" s="144">
        <v>408</v>
      </c>
      <c r="H27" s="144">
        <v>352</v>
      </c>
      <c r="I27" s="70">
        <f t="shared" si="10"/>
        <v>760</v>
      </c>
      <c r="J27" s="71"/>
      <c r="K27" s="70">
        <v>97</v>
      </c>
      <c r="L27" s="70">
        <v>2</v>
      </c>
      <c r="M27" s="70">
        <v>26</v>
      </c>
      <c r="N27" s="70">
        <f t="shared" si="11"/>
        <v>28</v>
      </c>
    </row>
    <row r="28" spans="1:14" x14ac:dyDescent="0.15">
      <c r="A28" s="70">
        <v>18</v>
      </c>
      <c r="B28" s="70">
        <v>437</v>
      </c>
      <c r="C28" s="70">
        <v>414</v>
      </c>
      <c r="D28" s="70">
        <f t="shared" si="9"/>
        <v>851</v>
      </c>
      <c r="E28" s="75"/>
      <c r="F28" s="70">
        <v>58</v>
      </c>
      <c r="G28" s="144">
        <v>371</v>
      </c>
      <c r="H28" s="144">
        <v>326</v>
      </c>
      <c r="I28" s="70">
        <f t="shared" si="10"/>
        <v>697</v>
      </c>
      <c r="J28" s="71"/>
      <c r="K28" s="70">
        <v>98</v>
      </c>
      <c r="L28" s="70">
        <v>4</v>
      </c>
      <c r="M28" s="70">
        <v>15</v>
      </c>
      <c r="N28" s="70">
        <f t="shared" si="11"/>
        <v>19</v>
      </c>
    </row>
    <row r="29" spans="1:14" ht="14.25" thickBot="1" x14ac:dyDescent="0.2">
      <c r="A29" s="72">
        <v>19</v>
      </c>
      <c r="B29" s="70">
        <v>427</v>
      </c>
      <c r="C29" s="70">
        <v>418</v>
      </c>
      <c r="D29" s="70">
        <f t="shared" si="9"/>
        <v>845</v>
      </c>
      <c r="E29" s="75"/>
      <c r="F29" s="70">
        <v>59</v>
      </c>
      <c r="G29" s="144">
        <v>328</v>
      </c>
      <c r="H29" s="144">
        <v>343</v>
      </c>
      <c r="I29" s="70">
        <f t="shared" si="10"/>
        <v>671</v>
      </c>
      <c r="J29" s="71"/>
      <c r="K29" s="70">
        <v>99</v>
      </c>
      <c r="L29" s="70">
        <v>1</v>
      </c>
      <c r="M29" s="70">
        <v>12</v>
      </c>
      <c r="N29" s="70">
        <f t="shared" si="11"/>
        <v>13</v>
      </c>
    </row>
    <row r="30" spans="1:14" ht="15" thickTop="1" thickBot="1" x14ac:dyDescent="0.2">
      <c r="A30" s="73" t="s">
        <v>44</v>
      </c>
      <c r="B30" s="32">
        <f>SUM(B25:B29)</f>
        <v>2160</v>
      </c>
      <c r="C30" s="32">
        <f>SUM(C25:C29)</f>
        <v>1974</v>
      </c>
      <c r="D30" s="74">
        <f>SUM(D25:D29)</f>
        <v>4134</v>
      </c>
      <c r="E30" s="75"/>
      <c r="F30" s="73" t="s">
        <v>44</v>
      </c>
      <c r="G30" s="143">
        <f>SUM(G25:G29)</f>
        <v>1928</v>
      </c>
      <c r="H30" s="143">
        <f>SUM(H25:H29)</f>
        <v>1837</v>
      </c>
      <c r="I30" s="80">
        <f>SUM(I25:I29)</f>
        <v>3765</v>
      </c>
      <c r="J30" s="81"/>
      <c r="K30" s="73" t="s">
        <v>44</v>
      </c>
      <c r="L30" s="32">
        <f>SUM(L25:L29)</f>
        <v>22</v>
      </c>
      <c r="M30" s="32">
        <f>SUM(M25:M29)</f>
        <v>119</v>
      </c>
      <c r="N30" s="74">
        <f>SUM(N25:N29)</f>
        <v>141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395</v>
      </c>
      <c r="C32" s="70">
        <v>393</v>
      </c>
      <c r="D32" s="70">
        <f t="shared" ref="D32:D36" si="12">SUM(B32:C32)</f>
        <v>788</v>
      </c>
      <c r="E32" s="75"/>
      <c r="F32" s="70">
        <v>60</v>
      </c>
      <c r="G32" s="144">
        <v>290</v>
      </c>
      <c r="H32" s="144">
        <v>329</v>
      </c>
      <c r="I32" s="70">
        <f t="shared" ref="I32:I36" si="13">SUM(G32:H32)</f>
        <v>619</v>
      </c>
      <c r="J32" s="71"/>
      <c r="K32" s="70">
        <v>100</v>
      </c>
      <c r="L32" s="70">
        <v>1</v>
      </c>
      <c r="M32" s="70">
        <v>3</v>
      </c>
      <c r="N32" s="70">
        <f t="shared" ref="N32:N36" si="14">SUM(L32:M32)</f>
        <v>4</v>
      </c>
    </row>
    <row r="33" spans="1:14" x14ac:dyDescent="0.15">
      <c r="A33" s="70">
        <v>21</v>
      </c>
      <c r="B33" s="70">
        <v>453</v>
      </c>
      <c r="C33" s="70">
        <v>386</v>
      </c>
      <c r="D33" s="70">
        <f t="shared" si="12"/>
        <v>839</v>
      </c>
      <c r="E33" s="75"/>
      <c r="F33" s="70">
        <v>61</v>
      </c>
      <c r="G33" s="144">
        <v>280</v>
      </c>
      <c r="H33" s="144">
        <v>327</v>
      </c>
      <c r="I33" s="70">
        <f t="shared" si="13"/>
        <v>607</v>
      </c>
      <c r="J33" s="71"/>
      <c r="K33" s="70">
        <v>101</v>
      </c>
      <c r="L33" s="70">
        <v>1</v>
      </c>
      <c r="M33" s="70">
        <v>4</v>
      </c>
      <c r="N33" s="70">
        <f t="shared" si="14"/>
        <v>5</v>
      </c>
    </row>
    <row r="34" spans="1:14" x14ac:dyDescent="0.15">
      <c r="A34" s="70">
        <v>22</v>
      </c>
      <c r="B34" s="70">
        <v>387</v>
      </c>
      <c r="C34" s="70">
        <v>358</v>
      </c>
      <c r="D34" s="70">
        <f t="shared" si="12"/>
        <v>745</v>
      </c>
      <c r="E34" s="75"/>
      <c r="F34" s="70">
        <v>62</v>
      </c>
      <c r="G34" s="144">
        <v>324</v>
      </c>
      <c r="H34" s="144">
        <v>313</v>
      </c>
      <c r="I34" s="70">
        <f t="shared" si="13"/>
        <v>637</v>
      </c>
      <c r="J34" s="71"/>
      <c r="K34" s="70">
        <v>102</v>
      </c>
      <c r="L34" s="70">
        <v>1</v>
      </c>
      <c r="M34" s="70">
        <v>5</v>
      </c>
      <c r="N34" s="70">
        <f t="shared" si="14"/>
        <v>6</v>
      </c>
    </row>
    <row r="35" spans="1:14" x14ac:dyDescent="0.15">
      <c r="A35" s="70">
        <v>23</v>
      </c>
      <c r="B35" s="70">
        <v>407</v>
      </c>
      <c r="C35" s="70">
        <v>333</v>
      </c>
      <c r="D35" s="70">
        <f t="shared" si="12"/>
        <v>740</v>
      </c>
      <c r="E35" s="75"/>
      <c r="F35" s="70">
        <v>63</v>
      </c>
      <c r="G35" s="144">
        <v>290</v>
      </c>
      <c r="H35" s="144">
        <v>281</v>
      </c>
      <c r="I35" s="70">
        <f t="shared" si="13"/>
        <v>571</v>
      </c>
      <c r="J35" s="71"/>
      <c r="K35" s="70">
        <v>103</v>
      </c>
      <c r="L35" s="70">
        <v>1</v>
      </c>
      <c r="M35" s="70">
        <v>1</v>
      </c>
      <c r="N35" s="70">
        <f t="shared" si="14"/>
        <v>2</v>
      </c>
    </row>
    <row r="36" spans="1:14" ht="14.25" thickBot="1" x14ac:dyDescent="0.2">
      <c r="A36" s="72">
        <v>24</v>
      </c>
      <c r="B36" s="70">
        <v>401</v>
      </c>
      <c r="C36" s="70">
        <v>376</v>
      </c>
      <c r="D36" s="70">
        <f t="shared" si="12"/>
        <v>777</v>
      </c>
      <c r="E36" s="75"/>
      <c r="F36" s="70">
        <v>64</v>
      </c>
      <c r="G36" s="144">
        <v>274</v>
      </c>
      <c r="H36" s="144">
        <v>282</v>
      </c>
      <c r="I36" s="70">
        <f t="shared" si="13"/>
        <v>556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 x14ac:dyDescent="0.2">
      <c r="A37" s="73" t="s">
        <v>44</v>
      </c>
      <c r="B37" s="32">
        <f>SUM(B32:B36)</f>
        <v>2043</v>
      </c>
      <c r="C37" s="32">
        <f>SUM(C32:C36)</f>
        <v>1846</v>
      </c>
      <c r="D37" s="80">
        <f>SUM(D32:D36)</f>
        <v>3889</v>
      </c>
      <c r="E37" s="81"/>
      <c r="F37" s="73" t="s">
        <v>44</v>
      </c>
      <c r="G37" s="143">
        <f>SUM(G32:G36)</f>
        <v>1458</v>
      </c>
      <c r="H37" s="143">
        <f>SUM(H32:H36)</f>
        <v>1532</v>
      </c>
      <c r="I37" s="74">
        <f>SUM(I32:I36)</f>
        <v>2990</v>
      </c>
      <c r="J37" s="75"/>
      <c r="K37" s="73" t="s">
        <v>44</v>
      </c>
      <c r="L37" s="32">
        <f>SUM(L32:L36)</f>
        <v>4</v>
      </c>
      <c r="M37" s="32">
        <f>SUM(M32:M36)</f>
        <v>13</v>
      </c>
      <c r="N37" s="74">
        <f>SUM(N32:N36)</f>
        <v>17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431</v>
      </c>
      <c r="C39" s="70">
        <v>351</v>
      </c>
      <c r="D39" s="70">
        <f t="shared" ref="D39:D43" si="15">SUM(B39:C39)</f>
        <v>782</v>
      </c>
      <c r="E39" s="71"/>
      <c r="F39" s="70">
        <v>65</v>
      </c>
      <c r="G39" s="70">
        <v>280</v>
      </c>
      <c r="H39" s="70">
        <v>272</v>
      </c>
      <c r="I39" s="70">
        <f t="shared" ref="I39:I43" si="16">SUM(G39:H39)</f>
        <v>552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437</v>
      </c>
      <c r="C40" s="70">
        <v>400</v>
      </c>
      <c r="D40" s="70">
        <f t="shared" si="15"/>
        <v>837</v>
      </c>
      <c r="E40" s="71"/>
      <c r="F40" s="70">
        <v>66</v>
      </c>
      <c r="G40" s="70">
        <v>327</v>
      </c>
      <c r="H40" s="70">
        <v>301</v>
      </c>
      <c r="I40" s="70">
        <f t="shared" si="16"/>
        <v>628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412</v>
      </c>
      <c r="C41" s="70">
        <v>412</v>
      </c>
      <c r="D41" s="70">
        <f t="shared" si="15"/>
        <v>824</v>
      </c>
      <c r="E41" s="71"/>
      <c r="F41" s="70">
        <v>67</v>
      </c>
      <c r="G41" s="70">
        <v>279</v>
      </c>
      <c r="H41" s="70">
        <v>300</v>
      </c>
      <c r="I41" s="70">
        <f t="shared" si="16"/>
        <v>579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468</v>
      </c>
      <c r="C42" s="70">
        <v>432</v>
      </c>
      <c r="D42" s="70">
        <f t="shared" si="15"/>
        <v>900</v>
      </c>
      <c r="E42" s="71"/>
      <c r="F42" s="70">
        <v>68</v>
      </c>
      <c r="G42" s="70">
        <v>296</v>
      </c>
      <c r="H42" s="70">
        <v>330</v>
      </c>
      <c r="I42" s="70">
        <f t="shared" si="16"/>
        <v>626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417</v>
      </c>
      <c r="C43" s="70">
        <v>395</v>
      </c>
      <c r="D43" s="70">
        <f t="shared" si="15"/>
        <v>812</v>
      </c>
      <c r="E43" s="71"/>
      <c r="F43" s="70">
        <v>69</v>
      </c>
      <c r="G43" s="70">
        <v>302</v>
      </c>
      <c r="H43" s="70">
        <v>382</v>
      </c>
      <c r="I43" s="70">
        <f t="shared" si="16"/>
        <v>684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2165</v>
      </c>
      <c r="C44" s="32">
        <f>SUM(C39:C43)</f>
        <v>1990</v>
      </c>
      <c r="D44" s="74">
        <f>SUM(D39:D43)</f>
        <v>4155</v>
      </c>
      <c r="E44" s="75"/>
      <c r="F44" s="73" t="s">
        <v>44</v>
      </c>
      <c r="G44" s="32">
        <f>SUM(G39:G43)</f>
        <v>1484</v>
      </c>
      <c r="H44" s="32">
        <f>SUM(H39:H43)</f>
        <v>1585</v>
      </c>
      <c r="I44" s="74">
        <f>SUM(I39:I43)</f>
        <v>3069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>
        <v>486</v>
      </c>
      <c r="C46">
        <v>465</v>
      </c>
      <c r="D46" s="70">
        <f t="shared" ref="D46:D50" si="18">SUM(B46:C46)</f>
        <v>951</v>
      </c>
      <c r="E46" s="75"/>
      <c r="F46" s="70">
        <v>70</v>
      </c>
      <c r="G46" s="70">
        <v>330</v>
      </c>
      <c r="H46" s="70">
        <v>389</v>
      </c>
      <c r="I46" s="70">
        <f t="shared" ref="I46:I50" si="19">SUM(G46:H46)</f>
        <v>719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>
        <v>446</v>
      </c>
      <c r="C47">
        <v>469</v>
      </c>
      <c r="D47" s="70">
        <f t="shared" si="18"/>
        <v>915</v>
      </c>
      <c r="E47" s="75"/>
      <c r="F47" s="70">
        <v>71</v>
      </c>
      <c r="G47" s="70">
        <v>383</v>
      </c>
      <c r="H47" s="70">
        <v>414</v>
      </c>
      <c r="I47" s="70">
        <f t="shared" si="19"/>
        <v>797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>
        <v>504</v>
      </c>
      <c r="C48">
        <v>452</v>
      </c>
      <c r="D48" s="70">
        <f t="shared" si="18"/>
        <v>956</v>
      </c>
      <c r="E48" s="75"/>
      <c r="F48" s="70">
        <v>72</v>
      </c>
      <c r="G48" s="70">
        <v>404</v>
      </c>
      <c r="H48" s="70">
        <v>510</v>
      </c>
      <c r="I48" s="70">
        <f t="shared" si="19"/>
        <v>914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>
        <v>437</v>
      </c>
      <c r="C49">
        <v>448</v>
      </c>
      <c r="D49" s="70">
        <f t="shared" si="18"/>
        <v>885</v>
      </c>
      <c r="E49" s="75"/>
      <c r="F49" s="70">
        <v>73</v>
      </c>
      <c r="G49" s="70">
        <v>410</v>
      </c>
      <c r="H49" s="70">
        <v>459</v>
      </c>
      <c r="I49" s="70">
        <f t="shared" si="19"/>
        <v>869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>
        <v>474</v>
      </c>
      <c r="C50">
        <v>448</v>
      </c>
      <c r="D50" s="70">
        <f t="shared" si="18"/>
        <v>922</v>
      </c>
      <c r="E50" s="75"/>
      <c r="F50" s="70">
        <v>74</v>
      </c>
      <c r="G50" s="70">
        <v>302</v>
      </c>
      <c r="H50" s="70">
        <v>363</v>
      </c>
      <c r="I50" s="70">
        <f t="shared" si="19"/>
        <v>665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2347</v>
      </c>
      <c r="C51" s="32">
        <f>SUM(C46:C50)</f>
        <v>2282</v>
      </c>
      <c r="D51" s="74">
        <f>SUM(D46:D50)</f>
        <v>4629</v>
      </c>
      <c r="E51" s="75"/>
      <c r="F51" s="73" t="s">
        <v>44</v>
      </c>
      <c r="G51" s="32">
        <f>SUM(G46:G50)</f>
        <v>1829</v>
      </c>
      <c r="H51" s="32">
        <f>SUM(H46:H50)</f>
        <v>2135</v>
      </c>
      <c r="I51" s="80">
        <f>SUM(I46:I50)</f>
        <v>3964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486</v>
      </c>
      <c r="C53" s="70">
        <v>431</v>
      </c>
      <c r="D53" s="70">
        <f t="shared" ref="D53:D57" si="21">SUM(B53:C53)</f>
        <v>917</v>
      </c>
      <c r="E53" s="75"/>
      <c r="F53" s="70">
        <v>75</v>
      </c>
      <c r="G53" s="144">
        <v>215</v>
      </c>
      <c r="H53" s="144">
        <v>238</v>
      </c>
      <c r="I53" s="70">
        <f t="shared" ref="I53:I57" si="22">SUM(G53:H53)</f>
        <v>453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489</v>
      </c>
      <c r="C54" s="70">
        <v>470</v>
      </c>
      <c r="D54" s="70">
        <f t="shared" si="21"/>
        <v>959</v>
      </c>
      <c r="E54" s="75"/>
      <c r="F54" s="70">
        <v>76</v>
      </c>
      <c r="G54" s="144">
        <v>261</v>
      </c>
      <c r="H54" s="144">
        <v>289</v>
      </c>
      <c r="I54" s="70">
        <f t="shared" si="22"/>
        <v>550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481</v>
      </c>
      <c r="C55" s="70">
        <v>461</v>
      </c>
      <c r="D55" s="70">
        <f t="shared" si="21"/>
        <v>942</v>
      </c>
      <c r="E55" s="75"/>
      <c r="F55" s="70">
        <v>77</v>
      </c>
      <c r="G55" s="144">
        <v>253</v>
      </c>
      <c r="H55" s="144">
        <v>312</v>
      </c>
      <c r="I55" s="70">
        <f t="shared" si="22"/>
        <v>565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507</v>
      </c>
      <c r="C56" s="70">
        <v>487</v>
      </c>
      <c r="D56" s="70">
        <f t="shared" si="21"/>
        <v>994</v>
      </c>
      <c r="E56" s="75"/>
      <c r="F56" s="70">
        <v>78</v>
      </c>
      <c r="G56" s="144">
        <v>248</v>
      </c>
      <c r="H56" s="144">
        <v>332</v>
      </c>
      <c r="I56" s="70">
        <f t="shared" si="22"/>
        <v>580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462</v>
      </c>
      <c r="C57" s="70">
        <v>476</v>
      </c>
      <c r="D57" s="70">
        <f t="shared" si="21"/>
        <v>938</v>
      </c>
      <c r="E57" s="75"/>
      <c r="F57" s="70">
        <v>79</v>
      </c>
      <c r="G57" s="144">
        <v>257</v>
      </c>
      <c r="H57" s="144">
        <v>285</v>
      </c>
      <c r="I57" s="70">
        <f t="shared" si="22"/>
        <v>542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2425</v>
      </c>
      <c r="C58" s="32">
        <f>SUM(C53:C57)</f>
        <v>2325</v>
      </c>
      <c r="D58" s="74">
        <f>SUM(D53:D57)</f>
        <v>4750</v>
      </c>
      <c r="E58" s="75"/>
      <c r="F58" s="73" t="s">
        <v>44</v>
      </c>
      <c r="G58" s="143">
        <f>SUM(G53:G57)</f>
        <v>1234</v>
      </c>
      <c r="H58" s="143">
        <f>SUM(H53:H57)</f>
        <v>1456</v>
      </c>
      <c r="I58" s="74">
        <f>SUM(I53:I57)</f>
        <v>2690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34965</v>
      </c>
      <c r="M60" s="70">
        <f>C9+C16+C23+C30+C37+C44+C51+C58+H9+H16+H23+H30+H37+H44+H51+H58+M9+M16+M23+M30+M37+M44+M51+M58</f>
        <v>35257</v>
      </c>
      <c r="N60" s="70">
        <f>D9+D16+D23+D30+D37+D44+D51+D58+I9+I16+I23+I30+I37+I44+I51+I58+N9+N16+N23+N30+N37+N44+N51+N58</f>
        <v>70222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abSelected="1" topLeftCell="B64" zoomScaleNormal="100" workbookViewId="0">
      <selection activeCell="O83" sqref="O83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840</v>
      </c>
      <c r="D2" s="92">
        <v>820</v>
      </c>
      <c r="E2" s="93">
        <v>1660</v>
      </c>
      <c r="F2" s="94">
        <v>636</v>
      </c>
      <c r="G2" s="89">
        <v>2001</v>
      </c>
      <c r="H2" s="90" t="s">
        <v>47</v>
      </c>
      <c r="I2" s="91">
        <v>103</v>
      </c>
      <c r="J2" s="92">
        <v>103</v>
      </c>
      <c r="K2" s="146">
        <v>206</v>
      </c>
      <c r="L2" s="147">
        <v>85</v>
      </c>
    </row>
    <row r="3" spans="1:12" ht="12.75" customHeight="1" x14ac:dyDescent="0.15">
      <c r="A3" s="89">
        <v>1002</v>
      </c>
      <c r="B3" s="90" t="s">
        <v>133</v>
      </c>
      <c r="C3" s="91">
        <v>46</v>
      </c>
      <c r="D3" s="92">
        <v>74</v>
      </c>
      <c r="E3" s="93">
        <v>120</v>
      </c>
      <c r="F3" s="94">
        <v>59</v>
      </c>
      <c r="G3" s="89">
        <v>2101</v>
      </c>
      <c r="H3" s="90" t="s">
        <v>48</v>
      </c>
      <c r="I3" s="91">
        <v>768</v>
      </c>
      <c r="J3" s="92">
        <v>712</v>
      </c>
      <c r="K3" s="144">
        <v>1480</v>
      </c>
      <c r="L3" s="145">
        <v>582</v>
      </c>
    </row>
    <row r="4" spans="1:12" ht="12.75" customHeight="1" x14ac:dyDescent="0.15">
      <c r="A4" s="89">
        <v>1003</v>
      </c>
      <c r="B4" s="90" t="s">
        <v>134</v>
      </c>
      <c r="C4" s="91">
        <v>59</v>
      </c>
      <c r="D4" s="92">
        <v>66</v>
      </c>
      <c r="E4" s="93">
        <v>125</v>
      </c>
      <c r="F4" s="94">
        <v>56</v>
      </c>
      <c r="G4" s="89">
        <v>2201</v>
      </c>
      <c r="H4" s="90" t="s">
        <v>49</v>
      </c>
      <c r="I4" s="91">
        <v>279</v>
      </c>
      <c r="J4" s="92">
        <v>286</v>
      </c>
      <c r="K4" s="144">
        <v>565</v>
      </c>
      <c r="L4" s="145">
        <v>213</v>
      </c>
    </row>
    <row r="5" spans="1:12" ht="12.75" customHeight="1" x14ac:dyDescent="0.15">
      <c r="A5" s="89">
        <v>1004</v>
      </c>
      <c r="B5" s="90" t="s">
        <v>135</v>
      </c>
      <c r="C5" s="91">
        <v>111</v>
      </c>
      <c r="D5" s="92">
        <v>112</v>
      </c>
      <c r="E5" s="93">
        <v>223</v>
      </c>
      <c r="F5" s="94">
        <v>91</v>
      </c>
      <c r="G5" s="89">
        <v>2202</v>
      </c>
      <c r="H5" s="90" t="s">
        <v>136</v>
      </c>
      <c r="I5" s="91">
        <v>104</v>
      </c>
      <c r="J5" s="92">
        <v>108</v>
      </c>
      <c r="K5" s="144">
        <v>212</v>
      </c>
      <c r="L5" s="145">
        <v>94</v>
      </c>
    </row>
    <row r="6" spans="1:12" ht="12.75" customHeight="1" x14ac:dyDescent="0.15">
      <c r="A6" s="89">
        <v>1005</v>
      </c>
      <c r="B6" s="90" t="s">
        <v>137</v>
      </c>
      <c r="C6" s="91">
        <v>217</v>
      </c>
      <c r="D6" s="92">
        <v>218</v>
      </c>
      <c r="E6" s="93">
        <v>435</v>
      </c>
      <c r="F6" s="94">
        <v>136</v>
      </c>
      <c r="G6" s="89">
        <v>2301</v>
      </c>
      <c r="H6" s="90" t="s">
        <v>50</v>
      </c>
      <c r="I6" s="91">
        <v>170</v>
      </c>
      <c r="J6" s="92">
        <v>191</v>
      </c>
      <c r="K6" s="144">
        <v>361</v>
      </c>
      <c r="L6" s="145">
        <v>142</v>
      </c>
    </row>
    <row r="7" spans="1:12" ht="12.75" customHeight="1" x14ac:dyDescent="0.15">
      <c r="A7" s="89">
        <v>1101</v>
      </c>
      <c r="B7" s="90" t="s">
        <v>70</v>
      </c>
      <c r="C7" s="91">
        <v>579</v>
      </c>
      <c r="D7" s="92">
        <v>543</v>
      </c>
      <c r="E7" s="93">
        <v>1122</v>
      </c>
      <c r="F7" s="94">
        <v>536</v>
      </c>
      <c r="G7" s="89">
        <v>2302</v>
      </c>
      <c r="H7" s="90" t="s">
        <v>138</v>
      </c>
      <c r="I7" s="91">
        <v>771</v>
      </c>
      <c r="J7" s="92">
        <v>812</v>
      </c>
      <c r="K7" s="144">
        <v>1583</v>
      </c>
      <c r="L7" s="145">
        <v>625</v>
      </c>
    </row>
    <row r="8" spans="1:12" ht="12.75" customHeight="1" x14ac:dyDescent="0.15">
      <c r="A8" s="89">
        <v>1201</v>
      </c>
      <c r="B8" s="90" t="s">
        <v>71</v>
      </c>
      <c r="C8" s="91">
        <v>1270</v>
      </c>
      <c r="D8" s="92">
        <v>1337</v>
      </c>
      <c r="E8" s="93">
        <v>2607</v>
      </c>
      <c r="F8" s="94">
        <v>1015</v>
      </c>
      <c r="G8" s="89">
        <v>2303</v>
      </c>
      <c r="H8" s="90" t="s">
        <v>139</v>
      </c>
      <c r="I8" s="91">
        <v>225</v>
      </c>
      <c r="J8" s="92">
        <v>260</v>
      </c>
      <c r="K8" s="144">
        <v>485</v>
      </c>
      <c r="L8" s="145">
        <v>210</v>
      </c>
    </row>
    <row r="9" spans="1:12" ht="12.75" customHeight="1" x14ac:dyDescent="0.15">
      <c r="A9" s="89">
        <v>1202</v>
      </c>
      <c r="B9" s="90" t="s">
        <v>140</v>
      </c>
      <c r="C9" s="91">
        <v>121</v>
      </c>
      <c r="D9" s="92">
        <v>114</v>
      </c>
      <c r="E9" s="93">
        <v>235</v>
      </c>
      <c r="F9" s="94">
        <v>99</v>
      </c>
      <c r="G9" s="89">
        <v>2304</v>
      </c>
      <c r="H9" s="90" t="s">
        <v>141</v>
      </c>
      <c r="I9" s="91">
        <v>154</v>
      </c>
      <c r="J9" s="92">
        <v>148</v>
      </c>
      <c r="K9" s="144">
        <v>302</v>
      </c>
      <c r="L9" s="145">
        <v>117</v>
      </c>
    </row>
    <row r="10" spans="1:12" ht="12.75" customHeight="1" x14ac:dyDescent="0.15">
      <c r="A10" s="89">
        <v>1301</v>
      </c>
      <c r="B10" s="90" t="s">
        <v>72</v>
      </c>
      <c r="C10" s="91">
        <v>523</v>
      </c>
      <c r="D10" s="92">
        <v>544</v>
      </c>
      <c r="E10" s="93">
        <v>1067</v>
      </c>
      <c r="F10" s="94">
        <v>446</v>
      </c>
      <c r="G10" s="89">
        <v>2305</v>
      </c>
      <c r="H10" s="90" t="s">
        <v>142</v>
      </c>
      <c r="I10" s="91">
        <v>89</v>
      </c>
      <c r="J10" s="92">
        <v>86</v>
      </c>
      <c r="K10" s="144">
        <v>175</v>
      </c>
      <c r="L10" s="145">
        <v>49</v>
      </c>
    </row>
    <row r="11" spans="1:12" ht="12.75" customHeight="1" x14ac:dyDescent="0.15">
      <c r="A11" s="89">
        <v>1401</v>
      </c>
      <c r="B11" s="90" t="s">
        <v>73</v>
      </c>
      <c r="C11" s="91">
        <v>1091</v>
      </c>
      <c r="D11" s="92">
        <v>1079</v>
      </c>
      <c r="E11" s="93">
        <v>2170</v>
      </c>
      <c r="F11" s="94">
        <v>846</v>
      </c>
      <c r="G11" s="89">
        <v>2401</v>
      </c>
      <c r="H11" s="90" t="s">
        <v>235</v>
      </c>
      <c r="I11" s="91">
        <v>130</v>
      </c>
      <c r="J11" s="92">
        <v>126</v>
      </c>
      <c r="K11" s="144">
        <v>256</v>
      </c>
      <c r="L11" s="145">
        <v>77</v>
      </c>
    </row>
    <row r="12" spans="1:12" ht="12.75" customHeight="1" x14ac:dyDescent="0.15">
      <c r="A12" s="89">
        <v>1402</v>
      </c>
      <c r="B12" s="90" t="s">
        <v>144</v>
      </c>
      <c r="C12" s="91">
        <v>89</v>
      </c>
      <c r="D12" s="92">
        <v>94</v>
      </c>
      <c r="E12" s="93">
        <v>183</v>
      </c>
      <c r="F12" s="94">
        <v>83</v>
      </c>
      <c r="G12" s="89">
        <v>2402</v>
      </c>
      <c r="H12" s="90" t="s">
        <v>143</v>
      </c>
      <c r="I12" s="91">
        <v>946</v>
      </c>
      <c r="J12" s="92">
        <v>963</v>
      </c>
      <c r="K12" s="144">
        <v>1909</v>
      </c>
      <c r="L12" s="145">
        <v>819</v>
      </c>
    </row>
    <row r="13" spans="1:12" ht="12.75" customHeight="1" x14ac:dyDescent="0.15">
      <c r="A13" s="89">
        <v>1403</v>
      </c>
      <c r="B13" s="90" t="s">
        <v>146</v>
      </c>
      <c r="C13" s="91">
        <v>108</v>
      </c>
      <c r="D13" s="92">
        <v>149</v>
      </c>
      <c r="E13" s="93">
        <v>257</v>
      </c>
      <c r="F13" s="94">
        <v>129</v>
      </c>
      <c r="G13" s="89">
        <v>2501</v>
      </c>
      <c r="H13" s="90" t="s">
        <v>145</v>
      </c>
      <c r="I13" s="91">
        <v>65</v>
      </c>
      <c r="J13" s="92">
        <v>114</v>
      </c>
      <c r="K13" s="144">
        <v>179</v>
      </c>
      <c r="L13" s="145">
        <v>106</v>
      </c>
    </row>
    <row r="14" spans="1:12" ht="12.75" customHeight="1" x14ac:dyDescent="0.15">
      <c r="A14" s="89">
        <v>1404</v>
      </c>
      <c r="B14" s="90" t="s">
        <v>148</v>
      </c>
      <c r="C14" s="91">
        <v>159</v>
      </c>
      <c r="D14" s="92">
        <v>170</v>
      </c>
      <c r="E14" s="93">
        <v>329</v>
      </c>
      <c r="F14" s="94">
        <v>150</v>
      </c>
      <c r="G14" s="89">
        <v>2502</v>
      </c>
      <c r="H14" s="90" t="s">
        <v>147</v>
      </c>
      <c r="I14" s="91">
        <v>772</v>
      </c>
      <c r="J14" s="92">
        <v>684</v>
      </c>
      <c r="K14" s="144">
        <v>1456</v>
      </c>
      <c r="L14" s="145">
        <v>727</v>
      </c>
    </row>
    <row r="15" spans="1:12" ht="12.75" customHeight="1" x14ac:dyDescent="0.15">
      <c r="A15" s="89">
        <v>1405</v>
      </c>
      <c r="B15" s="90" t="s">
        <v>150</v>
      </c>
      <c r="C15" s="91">
        <v>89</v>
      </c>
      <c r="D15" s="92">
        <v>89</v>
      </c>
      <c r="E15" s="93">
        <v>178</v>
      </c>
      <c r="F15" s="94">
        <v>69</v>
      </c>
      <c r="G15" s="89">
        <v>2601</v>
      </c>
      <c r="H15" s="90" t="s">
        <v>149</v>
      </c>
      <c r="I15" s="91">
        <v>20</v>
      </c>
      <c r="J15" s="92">
        <v>32</v>
      </c>
      <c r="K15" s="144">
        <v>52</v>
      </c>
      <c r="L15" s="145">
        <v>30</v>
      </c>
    </row>
    <row r="16" spans="1:12" ht="12.75" customHeight="1" x14ac:dyDescent="0.15">
      <c r="A16" s="89">
        <v>1406</v>
      </c>
      <c r="B16" s="90" t="s">
        <v>152</v>
      </c>
      <c r="C16" s="91">
        <v>77</v>
      </c>
      <c r="D16" s="92">
        <v>78</v>
      </c>
      <c r="E16" s="93">
        <v>155</v>
      </c>
      <c r="F16" s="94">
        <v>53</v>
      </c>
      <c r="G16" s="89">
        <v>2602</v>
      </c>
      <c r="H16" s="90" t="s">
        <v>151</v>
      </c>
      <c r="I16" s="91">
        <v>96</v>
      </c>
      <c r="J16" s="92">
        <v>130</v>
      </c>
      <c r="K16" s="144">
        <v>226</v>
      </c>
      <c r="L16" s="145">
        <v>109</v>
      </c>
    </row>
    <row r="17" spans="1:12" ht="12.75" customHeight="1" x14ac:dyDescent="0.15">
      <c r="A17" s="89">
        <v>1502</v>
      </c>
      <c r="B17" s="90" t="s">
        <v>154</v>
      </c>
      <c r="C17" s="91">
        <v>66</v>
      </c>
      <c r="D17" s="92">
        <v>106</v>
      </c>
      <c r="E17" s="93">
        <v>172</v>
      </c>
      <c r="F17" s="94">
        <v>81</v>
      </c>
      <c r="G17" s="89">
        <v>2603</v>
      </c>
      <c r="H17" s="90" t="s">
        <v>153</v>
      </c>
      <c r="I17" s="91">
        <v>197</v>
      </c>
      <c r="J17" s="92">
        <v>191</v>
      </c>
      <c r="K17" s="144">
        <v>388</v>
      </c>
      <c r="L17" s="145">
        <v>173</v>
      </c>
    </row>
    <row r="18" spans="1:12" ht="12.75" customHeight="1" x14ac:dyDescent="0.15">
      <c r="A18" s="89">
        <v>1503</v>
      </c>
      <c r="B18" s="90" t="s">
        <v>155</v>
      </c>
      <c r="C18" s="91">
        <v>55</v>
      </c>
      <c r="D18" s="92">
        <v>57</v>
      </c>
      <c r="E18" s="93">
        <v>112</v>
      </c>
      <c r="F18" s="94">
        <v>50</v>
      </c>
      <c r="G18" s="89">
        <v>2604</v>
      </c>
      <c r="H18" s="90" t="s">
        <v>66</v>
      </c>
      <c r="I18" s="91">
        <v>419</v>
      </c>
      <c r="J18" s="92">
        <v>449</v>
      </c>
      <c r="K18" s="144">
        <v>868</v>
      </c>
      <c r="L18" s="145">
        <v>335</v>
      </c>
    </row>
    <row r="19" spans="1:12" ht="12.75" customHeight="1" x14ac:dyDescent="0.15">
      <c r="A19" s="89">
        <v>1504</v>
      </c>
      <c r="B19" s="90" t="s">
        <v>157</v>
      </c>
      <c r="C19" s="91">
        <v>342</v>
      </c>
      <c r="D19" s="92">
        <v>395</v>
      </c>
      <c r="E19" s="93">
        <v>737</v>
      </c>
      <c r="F19" s="94">
        <v>323</v>
      </c>
      <c r="G19" s="89">
        <v>2701</v>
      </c>
      <c r="H19" s="90" t="s">
        <v>156</v>
      </c>
      <c r="I19" s="91">
        <v>240</v>
      </c>
      <c r="J19" s="92">
        <v>228</v>
      </c>
      <c r="K19" s="144">
        <v>468</v>
      </c>
      <c r="L19" s="145">
        <v>208</v>
      </c>
    </row>
    <row r="20" spans="1:12" ht="12.75" customHeight="1" x14ac:dyDescent="0.15">
      <c r="A20" s="89">
        <v>1505</v>
      </c>
      <c r="B20" s="90" t="s">
        <v>158</v>
      </c>
      <c r="C20" s="91">
        <v>406</v>
      </c>
      <c r="D20" s="92">
        <v>381</v>
      </c>
      <c r="E20" s="93">
        <v>787</v>
      </c>
      <c r="F20" s="94">
        <v>347</v>
      </c>
      <c r="G20" s="89">
        <v>2801</v>
      </c>
      <c r="H20" s="90" t="s">
        <v>67</v>
      </c>
      <c r="I20" s="91">
        <v>573</v>
      </c>
      <c r="J20" s="92">
        <v>531</v>
      </c>
      <c r="K20" s="144">
        <v>1104</v>
      </c>
      <c r="L20" s="145">
        <v>504</v>
      </c>
    </row>
    <row r="21" spans="1:12" ht="12.75" customHeight="1" x14ac:dyDescent="0.15">
      <c r="A21" s="89">
        <v>1506</v>
      </c>
      <c r="B21" s="90" t="s">
        <v>160</v>
      </c>
      <c r="C21" s="91">
        <v>373</v>
      </c>
      <c r="D21" s="92">
        <v>398</v>
      </c>
      <c r="E21" s="93">
        <v>771</v>
      </c>
      <c r="F21" s="94">
        <v>308</v>
      </c>
      <c r="G21" s="89">
        <v>2802</v>
      </c>
      <c r="H21" s="90" t="s">
        <v>159</v>
      </c>
      <c r="I21" s="91">
        <v>844</v>
      </c>
      <c r="J21" s="92">
        <v>860</v>
      </c>
      <c r="K21" s="144">
        <v>1704</v>
      </c>
      <c r="L21" s="145">
        <v>705</v>
      </c>
    </row>
    <row r="22" spans="1:12" ht="12.75" customHeight="1" x14ac:dyDescent="0.15">
      <c r="A22" s="89">
        <v>1507</v>
      </c>
      <c r="B22" s="90" t="s">
        <v>162</v>
      </c>
      <c r="C22" s="91">
        <v>316</v>
      </c>
      <c r="D22" s="92">
        <v>331</v>
      </c>
      <c r="E22" s="93">
        <v>647</v>
      </c>
      <c r="F22" s="94">
        <v>316</v>
      </c>
      <c r="G22" s="89">
        <v>2803</v>
      </c>
      <c r="H22" s="90" t="s">
        <v>161</v>
      </c>
      <c r="I22" s="91">
        <v>373</v>
      </c>
      <c r="J22" s="92">
        <v>345</v>
      </c>
      <c r="K22" s="144">
        <v>718</v>
      </c>
      <c r="L22" s="145">
        <v>363</v>
      </c>
    </row>
    <row r="23" spans="1:12" ht="12.75" customHeight="1" x14ac:dyDescent="0.15">
      <c r="A23" s="89">
        <v>1508</v>
      </c>
      <c r="B23" s="90" t="s">
        <v>164</v>
      </c>
      <c r="C23" s="91">
        <v>280</v>
      </c>
      <c r="D23" s="92">
        <v>285</v>
      </c>
      <c r="E23" s="93">
        <v>565</v>
      </c>
      <c r="F23" s="94">
        <v>169</v>
      </c>
      <c r="G23" s="96"/>
      <c r="H23" s="90" t="s">
        <v>163</v>
      </c>
      <c r="I23" s="98">
        <v>221</v>
      </c>
      <c r="J23" s="99">
        <v>236</v>
      </c>
      <c r="K23" s="144">
        <v>457</v>
      </c>
      <c r="L23" s="145">
        <v>170</v>
      </c>
    </row>
    <row r="24" spans="1:12" ht="12.75" customHeight="1" x14ac:dyDescent="0.15">
      <c r="A24" s="89">
        <v>1601</v>
      </c>
      <c r="B24" s="90" t="s">
        <v>83</v>
      </c>
      <c r="C24" s="91">
        <v>752</v>
      </c>
      <c r="D24" s="92">
        <v>732</v>
      </c>
      <c r="E24" s="93">
        <v>1484</v>
      </c>
      <c r="F24" s="94">
        <v>642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760</v>
      </c>
      <c r="D25" s="92">
        <v>713</v>
      </c>
      <c r="E25" s="93">
        <v>1473</v>
      </c>
      <c r="F25" s="94">
        <v>647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500</v>
      </c>
      <c r="D26" s="92">
        <v>488</v>
      </c>
      <c r="E26" s="93">
        <v>988</v>
      </c>
      <c r="F26" s="94">
        <v>491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221</v>
      </c>
      <c r="D27" s="92">
        <v>248</v>
      </c>
      <c r="E27" s="93">
        <v>469</v>
      </c>
      <c r="F27" s="94">
        <v>187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238</v>
      </c>
      <c r="D28" s="92">
        <v>232</v>
      </c>
      <c r="E28" s="93">
        <v>470</v>
      </c>
      <c r="F28" s="94">
        <v>208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346</v>
      </c>
      <c r="D29" s="92">
        <v>326</v>
      </c>
      <c r="E29" s="93">
        <v>672</v>
      </c>
      <c r="F29" s="94">
        <v>272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92</v>
      </c>
      <c r="D30" s="92">
        <v>115</v>
      </c>
      <c r="E30" s="93">
        <v>207</v>
      </c>
      <c r="F30" s="94">
        <v>99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93</v>
      </c>
      <c r="D31" s="92">
        <v>114</v>
      </c>
      <c r="E31" s="93">
        <v>207</v>
      </c>
      <c r="F31" s="94">
        <v>107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339</v>
      </c>
      <c r="D32" s="92">
        <v>346</v>
      </c>
      <c r="E32" s="93">
        <v>685</v>
      </c>
      <c r="F32" s="94">
        <v>316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621</v>
      </c>
      <c r="D33" s="92">
        <v>561</v>
      </c>
      <c r="E33" s="93">
        <v>1182</v>
      </c>
      <c r="F33" s="94">
        <v>519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492</v>
      </c>
      <c r="D34" s="92">
        <v>471</v>
      </c>
      <c r="E34" s="93">
        <v>963</v>
      </c>
      <c r="F34" s="94">
        <v>438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344</v>
      </c>
      <c r="D35" s="92">
        <v>342</v>
      </c>
      <c r="E35" s="93">
        <v>686</v>
      </c>
      <c r="F35" s="94">
        <v>322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269</v>
      </c>
      <c r="D36" s="92">
        <v>287</v>
      </c>
      <c r="E36" s="93">
        <v>556</v>
      </c>
      <c r="F36" s="94">
        <v>239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884</v>
      </c>
      <c r="D37" s="92">
        <v>813</v>
      </c>
      <c r="E37" s="93">
        <v>1697</v>
      </c>
      <c r="F37" s="94">
        <v>710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277</v>
      </c>
      <c r="D38" s="92">
        <v>275</v>
      </c>
      <c r="E38" s="93">
        <v>552</v>
      </c>
      <c r="F38" s="94">
        <v>251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253</v>
      </c>
      <c r="D39" s="92">
        <v>251</v>
      </c>
      <c r="E39" s="93">
        <v>504</v>
      </c>
      <c r="F39" s="94">
        <v>197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13698</v>
      </c>
      <c r="D45" s="111">
        <f>SUM(D2:D44)</f>
        <v>13754</v>
      </c>
      <c r="E45" s="110">
        <f>SUM(E2:E44)</f>
        <v>27452</v>
      </c>
      <c r="F45" s="110">
        <f>SUM(F2:F44)</f>
        <v>11643</v>
      </c>
      <c r="G45" s="113"/>
      <c r="H45" s="109" t="s">
        <v>11</v>
      </c>
      <c r="I45" s="133">
        <f>SUM(I2:I44)</f>
        <v>7559</v>
      </c>
      <c r="J45" s="111">
        <f>SUM(J2:J44)</f>
        <v>7595</v>
      </c>
      <c r="K45" s="110">
        <f>SUM(K2:K44)</f>
        <v>15154</v>
      </c>
      <c r="L45" s="112">
        <f>SUM(L2:L44)</f>
        <v>6443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132">
        <v>311</v>
      </c>
      <c r="D48" s="146">
        <v>324</v>
      </c>
      <c r="E48" s="93">
        <v>635</v>
      </c>
      <c r="F48" s="94">
        <v>247</v>
      </c>
      <c r="G48" s="89">
        <v>4001</v>
      </c>
      <c r="H48" s="90" t="s">
        <v>98</v>
      </c>
      <c r="I48" s="132">
        <v>407</v>
      </c>
      <c r="J48" s="92">
        <v>408</v>
      </c>
      <c r="K48" s="93">
        <v>815</v>
      </c>
      <c r="L48" s="94">
        <v>300</v>
      </c>
    </row>
    <row r="49" spans="1:12" ht="12.75" customHeight="1" x14ac:dyDescent="0.15">
      <c r="A49" s="89">
        <v>3002</v>
      </c>
      <c r="B49" s="90" t="s">
        <v>181</v>
      </c>
      <c r="C49" s="132">
        <v>68</v>
      </c>
      <c r="D49" s="144">
        <v>79</v>
      </c>
      <c r="E49" s="93">
        <v>147</v>
      </c>
      <c r="F49" s="94">
        <v>50</v>
      </c>
      <c r="G49" s="89">
        <v>4101</v>
      </c>
      <c r="H49" s="90" t="s">
        <v>99</v>
      </c>
      <c r="I49" s="132">
        <v>315</v>
      </c>
      <c r="J49" s="92">
        <v>311</v>
      </c>
      <c r="K49" s="93">
        <v>626</v>
      </c>
      <c r="L49" s="94">
        <v>274</v>
      </c>
    </row>
    <row r="50" spans="1:12" ht="12.75" customHeight="1" x14ac:dyDescent="0.15">
      <c r="A50" s="89">
        <v>3003</v>
      </c>
      <c r="B50" s="90" t="s">
        <v>182</v>
      </c>
      <c r="C50" s="132">
        <v>83</v>
      </c>
      <c r="D50" s="144">
        <v>84</v>
      </c>
      <c r="E50" s="93">
        <v>167</v>
      </c>
      <c r="F50" s="94">
        <v>74</v>
      </c>
      <c r="G50" s="89">
        <v>4102</v>
      </c>
      <c r="H50" s="90" t="s">
        <v>183</v>
      </c>
      <c r="I50" s="132">
        <v>143</v>
      </c>
      <c r="J50" s="92">
        <v>156</v>
      </c>
      <c r="K50" s="93">
        <v>299</v>
      </c>
      <c r="L50" s="94">
        <v>117</v>
      </c>
    </row>
    <row r="51" spans="1:12" ht="12.75" customHeight="1" x14ac:dyDescent="0.15">
      <c r="A51" s="89">
        <v>3004</v>
      </c>
      <c r="B51" s="90" t="s">
        <v>184</v>
      </c>
      <c r="C51" s="132">
        <v>526</v>
      </c>
      <c r="D51" s="144">
        <v>521</v>
      </c>
      <c r="E51" s="93">
        <v>1047</v>
      </c>
      <c r="F51" s="94">
        <v>473</v>
      </c>
      <c r="G51" s="89">
        <v>4103</v>
      </c>
      <c r="H51" s="90" t="s">
        <v>185</v>
      </c>
      <c r="I51" s="132">
        <v>123</v>
      </c>
      <c r="J51" s="92">
        <v>114</v>
      </c>
      <c r="K51" s="93">
        <v>237</v>
      </c>
      <c r="L51" s="94">
        <v>83</v>
      </c>
    </row>
    <row r="52" spans="1:12" ht="12.75" customHeight="1" x14ac:dyDescent="0.15">
      <c r="A52" s="89">
        <v>3101</v>
      </c>
      <c r="B52" s="90" t="s">
        <v>186</v>
      </c>
      <c r="C52" s="132">
        <v>108</v>
      </c>
      <c r="D52" s="144">
        <v>110</v>
      </c>
      <c r="E52" s="93">
        <v>218</v>
      </c>
      <c r="F52" s="94">
        <v>91</v>
      </c>
      <c r="G52" s="89">
        <v>4104</v>
      </c>
      <c r="H52" s="90" t="s">
        <v>187</v>
      </c>
      <c r="I52" s="132">
        <v>157</v>
      </c>
      <c r="J52" s="92">
        <v>162</v>
      </c>
      <c r="K52" s="93">
        <v>319</v>
      </c>
      <c r="L52" s="94">
        <v>112</v>
      </c>
    </row>
    <row r="53" spans="1:12" ht="12.75" customHeight="1" x14ac:dyDescent="0.15">
      <c r="A53" s="89">
        <v>3102</v>
      </c>
      <c r="B53" s="90" t="s">
        <v>188</v>
      </c>
      <c r="C53" s="132">
        <v>110</v>
      </c>
      <c r="D53" s="144">
        <v>104</v>
      </c>
      <c r="E53" s="93">
        <v>214</v>
      </c>
      <c r="F53" s="94">
        <v>83</v>
      </c>
      <c r="G53" s="89">
        <v>4105</v>
      </c>
      <c r="H53" s="90" t="s">
        <v>189</v>
      </c>
      <c r="I53" s="132">
        <v>92</v>
      </c>
      <c r="J53" s="92">
        <v>92</v>
      </c>
      <c r="K53" s="93">
        <v>184</v>
      </c>
      <c r="L53" s="94">
        <v>71</v>
      </c>
    </row>
    <row r="54" spans="1:12" ht="12.75" customHeight="1" x14ac:dyDescent="0.15">
      <c r="A54" s="89">
        <v>3103</v>
      </c>
      <c r="B54" s="90" t="s">
        <v>190</v>
      </c>
      <c r="C54" s="132">
        <v>379</v>
      </c>
      <c r="D54" s="144">
        <v>378</v>
      </c>
      <c r="E54" s="93">
        <v>757</v>
      </c>
      <c r="F54" s="94">
        <v>297</v>
      </c>
      <c r="G54" s="89">
        <v>4202</v>
      </c>
      <c r="H54" s="90" t="s">
        <v>191</v>
      </c>
      <c r="I54" s="132">
        <v>137</v>
      </c>
      <c r="J54" s="92">
        <v>147</v>
      </c>
      <c r="K54" s="93">
        <v>284</v>
      </c>
      <c r="L54" s="94">
        <v>131</v>
      </c>
    </row>
    <row r="55" spans="1:12" ht="12.75" customHeight="1" x14ac:dyDescent="0.15">
      <c r="A55" s="89">
        <v>3104</v>
      </c>
      <c r="B55" s="90" t="s">
        <v>192</v>
      </c>
      <c r="C55" s="132">
        <v>47</v>
      </c>
      <c r="D55" s="144">
        <v>44</v>
      </c>
      <c r="E55" s="93">
        <v>91</v>
      </c>
      <c r="F55" s="94">
        <v>42</v>
      </c>
      <c r="G55" s="89">
        <v>4203</v>
      </c>
      <c r="H55" s="90" t="s">
        <v>193</v>
      </c>
      <c r="I55" s="132">
        <v>61</v>
      </c>
      <c r="J55" s="92">
        <v>60</v>
      </c>
      <c r="K55" s="93">
        <v>121</v>
      </c>
      <c r="L55" s="94">
        <v>47</v>
      </c>
    </row>
    <row r="56" spans="1:12" ht="12.75" customHeight="1" x14ac:dyDescent="0.15">
      <c r="A56" s="89">
        <v>3105</v>
      </c>
      <c r="B56" s="90" t="s">
        <v>194</v>
      </c>
      <c r="C56" s="132">
        <v>91</v>
      </c>
      <c r="D56" s="144">
        <v>99</v>
      </c>
      <c r="E56" s="93">
        <v>190</v>
      </c>
      <c r="F56" s="94">
        <v>81</v>
      </c>
      <c r="G56" s="89">
        <v>4204</v>
      </c>
      <c r="H56" s="90" t="s">
        <v>195</v>
      </c>
      <c r="I56" s="132">
        <v>507</v>
      </c>
      <c r="J56" s="92">
        <v>551</v>
      </c>
      <c r="K56" s="93">
        <v>1058</v>
      </c>
      <c r="L56" s="94">
        <v>442</v>
      </c>
    </row>
    <row r="57" spans="1:12" ht="12.75" customHeight="1" x14ac:dyDescent="0.15">
      <c r="A57" s="89">
        <v>3201</v>
      </c>
      <c r="B57" s="90" t="s">
        <v>196</v>
      </c>
      <c r="C57" s="132">
        <v>118</v>
      </c>
      <c r="D57" s="144">
        <v>105</v>
      </c>
      <c r="E57" s="93">
        <v>223</v>
      </c>
      <c r="F57" s="94">
        <v>81</v>
      </c>
      <c r="G57" s="89">
        <v>4205</v>
      </c>
      <c r="H57" s="90" t="s">
        <v>197</v>
      </c>
      <c r="I57" s="132">
        <v>478</v>
      </c>
      <c r="J57" s="92">
        <v>509</v>
      </c>
      <c r="K57" s="93">
        <v>987</v>
      </c>
      <c r="L57" s="94">
        <v>404</v>
      </c>
    </row>
    <row r="58" spans="1:12" ht="12.75" customHeight="1" x14ac:dyDescent="0.15">
      <c r="A58" s="89">
        <v>3202</v>
      </c>
      <c r="B58" s="90" t="s">
        <v>198</v>
      </c>
      <c r="C58" s="132">
        <v>63</v>
      </c>
      <c r="D58" s="144">
        <v>51</v>
      </c>
      <c r="E58" s="93">
        <v>114</v>
      </c>
      <c r="F58" s="94">
        <v>50</v>
      </c>
      <c r="G58" s="89">
        <v>4206</v>
      </c>
      <c r="H58" s="90" t="s">
        <v>199</v>
      </c>
      <c r="I58" s="132">
        <v>212</v>
      </c>
      <c r="J58" s="92">
        <v>234</v>
      </c>
      <c r="K58" s="93">
        <v>446</v>
      </c>
      <c r="L58" s="94">
        <v>155</v>
      </c>
    </row>
    <row r="59" spans="1:12" ht="12.75" customHeight="1" x14ac:dyDescent="0.15">
      <c r="A59" s="89">
        <v>3203</v>
      </c>
      <c r="B59" s="90" t="s">
        <v>200</v>
      </c>
      <c r="C59" s="132">
        <v>175</v>
      </c>
      <c r="D59" s="144">
        <v>171</v>
      </c>
      <c r="E59" s="93">
        <v>346</v>
      </c>
      <c r="F59" s="94">
        <v>129</v>
      </c>
      <c r="G59" s="89">
        <v>4207</v>
      </c>
      <c r="H59" s="90" t="s">
        <v>201</v>
      </c>
      <c r="I59" s="132">
        <v>104</v>
      </c>
      <c r="J59" s="92">
        <v>104</v>
      </c>
      <c r="K59" s="93">
        <v>208</v>
      </c>
      <c r="L59" s="94">
        <v>72</v>
      </c>
    </row>
    <row r="60" spans="1:12" ht="12.75" customHeight="1" x14ac:dyDescent="0.15">
      <c r="A60" s="89">
        <v>3204</v>
      </c>
      <c r="B60" s="90" t="s">
        <v>202</v>
      </c>
      <c r="C60" s="132">
        <v>55</v>
      </c>
      <c r="D60" s="144">
        <v>51</v>
      </c>
      <c r="E60" s="93">
        <v>106</v>
      </c>
      <c r="F60" s="94">
        <v>45</v>
      </c>
      <c r="G60" s="89">
        <v>4208</v>
      </c>
      <c r="H60" s="90" t="s">
        <v>203</v>
      </c>
      <c r="I60" s="132">
        <v>287</v>
      </c>
      <c r="J60" s="92">
        <v>316</v>
      </c>
      <c r="K60" s="93">
        <v>603</v>
      </c>
      <c r="L60" s="94">
        <v>249</v>
      </c>
    </row>
    <row r="61" spans="1:12" ht="12.75" customHeight="1" x14ac:dyDescent="0.15">
      <c r="A61" s="89">
        <v>3205</v>
      </c>
      <c r="B61" s="90" t="s">
        <v>204</v>
      </c>
      <c r="C61" s="132">
        <v>19</v>
      </c>
      <c r="D61" s="144">
        <v>18</v>
      </c>
      <c r="E61" s="93">
        <v>37</v>
      </c>
      <c r="F61" s="94">
        <v>20</v>
      </c>
      <c r="G61" s="89">
        <v>4209</v>
      </c>
      <c r="H61" s="90" t="s">
        <v>205</v>
      </c>
      <c r="I61" s="132">
        <v>71</v>
      </c>
      <c r="J61" s="92">
        <v>76</v>
      </c>
      <c r="K61" s="93">
        <v>147</v>
      </c>
      <c r="L61" s="94">
        <v>49</v>
      </c>
    </row>
    <row r="62" spans="1:12" ht="12.75" customHeight="1" x14ac:dyDescent="0.15">
      <c r="A62" s="89">
        <v>3206</v>
      </c>
      <c r="B62" s="90" t="s">
        <v>206</v>
      </c>
      <c r="C62" s="132">
        <v>80</v>
      </c>
      <c r="D62" s="144">
        <v>62</v>
      </c>
      <c r="E62" s="93">
        <v>142</v>
      </c>
      <c r="F62" s="94">
        <v>56</v>
      </c>
      <c r="G62" s="89">
        <v>4211</v>
      </c>
      <c r="H62" s="90" t="s">
        <v>207</v>
      </c>
      <c r="I62" s="132">
        <v>419</v>
      </c>
      <c r="J62" s="92">
        <v>435</v>
      </c>
      <c r="K62" s="93">
        <v>854</v>
      </c>
      <c r="L62" s="94">
        <v>337</v>
      </c>
    </row>
    <row r="63" spans="1:12" ht="12.75" customHeight="1" x14ac:dyDescent="0.15">
      <c r="A63" s="89">
        <v>3207</v>
      </c>
      <c r="B63" s="90" t="s">
        <v>208</v>
      </c>
      <c r="C63" s="132">
        <v>481</v>
      </c>
      <c r="D63" s="144">
        <v>470</v>
      </c>
      <c r="E63" s="93">
        <v>951</v>
      </c>
      <c r="F63" s="94">
        <v>315</v>
      </c>
      <c r="G63" s="89">
        <v>4212</v>
      </c>
      <c r="H63" s="90" t="s">
        <v>209</v>
      </c>
      <c r="I63" s="132">
        <v>366</v>
      </c>
      <c r="J63" s="92">
        <v>390</v>
      </c>
      <c r="K63" s="93">
        <v>756</v>
      </c>
      <c r="L63" s="94">
        <v>319</v>
      </c>
    </row>
    <row r="64" spans="1:12" ht="12.75" customHeight="1" x14ac:dyDescent="0.15">
      <c r="A64" s="89">
        <v>3301</v>
      </c>
      <c r="B64" s="90" t="s">
        <v>17</v>
      </c>
      <c r="C64" s="132">
        <v>57</v>
      </c>
      <c r="D64" s="144">
        <v>56</v>
      </c>
      <c r="E64" s="93">
        <v>113</v>
      </c>
      <c r="F64" s="94">
        <v>41</v>
      </c>
      <c r="G64" s="89">
        <v>4213</v>
      </c>
      <c r="H64" s="90" t="s">
        <v>210</v>
      </c>
      <c r="I64" s="132">
        <v>78</v>
      </c>
      <c r="J64" s="92">
        <v>88</v>
      </c>
      <c r="K64" s="93">
        <v>166</v>
      </c>
      <c r="L64" s="94">
        <v>65</v>
      </c>
    </row>
    <row r="65" spans="1:12" ht="12.75" customHeight="1" x14ac:dyDescent="0.15">
      <c r="A65" s="89">
        <v>3401</v>
      </c>
      <c r="B65" s="90" t="s">
        <v>18</v>
      </c>
      <c r="C65" s="132">
        <v>76</v>
      </c>
      <c r="D65" s="144">
        <v>80</v>
      </c>
      <c r="E65" s="93">
        <v>156</v>
      </c>
      <c r="F65" s="94">
        <v>56</v>
      </c>
      <c r="G65" s="89">
        <v>4214</v>
      </c>
      <c r="H65" s="90" t="s">
        <v>211</v>
      </c>
      <c r="I65" s="132">
        <v>411</v>
      </c>
      <c r="J65" s="92">
        <v>375</v>
      </c>
      <c r="K65" s="93">
        <v>786</v>
      </c>
      <c r="L65" s="94">
        <v>332</v>
      </c>
    </row>
    <row r="66" spans="1:12" ht="12.75" customHeight="1" x14ac:dyDescent="0.15">
      <c r="A66" s="89">
        <v>3501</v>
      </c>
      <c r="B66" s="90" t="s">
        <v>19</v>
      </c>
      <c r="C66" s="132">
        <v>31</v>
      </c>
      <c r="D66" s="144">
        <v>32</v>
      </c>
      <c r="E66" s="93">
        <v>63</v>
      </c>
      <c r="F66" s="94">
        <v>22</v>
      </c>
      <c r="G66" s="89">
        <v>4215</v>
      </c>
      <c r="H66" s="90" t="s">
        <v>212</v>
      </c>
      <c r="I66" s="132">
        <v>173</v>
      </c>
      <c r="J66" s="92">
        <v>167</v>
      </c>
      <c r="K66" s="93">
        <v>340</v>
      </c>
      <c r="L66" s="94">
        <v>132</v>
      </c>
    </row>
    <row r="67" spans="1:12" ht="12.75" customHeight="1" x14ac:dyDescent="0.15">
      <c r="A67" s="89">
        <v>3601</v>
      </c>
      <c r="B67" s="90" t="s">
        <v>234</v>
      </c>
      <c r="C67" s="132">
        <v>657</v>
      </c>
      <c r="D67" s="144">
        <v>420</v>
      </c>
      <c r="E67" s="93">
        <v>1077</v>
      </c>
      <c r="F67" s="94">
        <v>506</v>
      </c>
      <c r="G67" s="89">
        <v>4216</v>
      </c>
      <c r="H67" s="90" t="s">
        <v>213</v>
      </c>
      <c r="I67" s="132">
        <v>108</v>
      </c>
      <c r="J67" s="92">
        <v>113</v>
      </c>
      <c r="K67" s="93">
        <v>221</v>
      </c>
      <c r="L67" s="94">
        <v>95</v>
      </c>
    </row>
    <row r="68" spans="1:12" ht="12.75" customHeight="1" x14ac:dyDescent="0.15">
      <c r="A68" s="89">
        <v>3602</v>
      </c>
      <c r="B68" s="90"/>
      <c r="C68" s="132"/>
      <c r="D68" s="100"/>
      <c r="E68" s="93"/>
      <c r="F68" s="94"/>
      <c r="G68" s="89">
        <v>4217</v>
      </c>
      <c r="H68" s="90" t="s">
        <v>214</v>
      </c>
      <c r="I68" s="132">
        <v>72</v>
      </c>
      <c r="J68" s="92">
        <v>64</v>
      </c>
      <c r="K68" s="93">
        <v>136</v>
      </c>
      <c r="L68" s="94">
        <v>56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189</v>
      </c>
      <c r="J69" s="92">
        <v>202</v>
      </c>
      <c r="K69" s="93">
        <v>391</v>
      </c>
      <c r="L69" s="94">
        <v>154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91</v>
      </c>
      <c r="J70" s="92">
        <v>110</v>
      </c>
      <c r="K70" s="93">
        <v>201</v>
      </c>
      <c r="L70" s="94">
        <v>84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219</v>
      </c>
      <c r="J71" s="92">
        <v>230</v>
      </c>
      <c r="K71" s="93">
        <v>449</v>
      </c>
      <c r="L71" s="94">
        <v>171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126</v>
      </c>
      <c r="J72" s="92">
        <v>135</v>
      </c>
      <c r="K72" s="93">
        <v>261</v>
      </c>
      <c r="L72" s="94">
        <v>90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80</v>
      </c>
      <c r="J73" s="92">
        <v>95</v>
      </c>
      <c r="K73" s="93">
        <v>175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152</v>
      </c>
      <c r="J74" s="92">
        <v>161</v>
      </c>
      <c r="K74" s="93">
        <v>313</v>
      </c>
      <c r="L74" s="94">
        <v>105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148</v>
      </c>
      <c r="J75" s="92">
        <v>154</v>
      </c>
      <c r="K75" s="93">
        <v>302</v>
      </c>
      <c r="L75" s="94">
        <v>113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601</v>
      </c>
      <c r="J76" s="92">
        <v>624</v>
      </c>
      <c r="K76" s="93">
        <v>1225</v>
      </c>
      <c r="L76" s="94">
        <v>443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95</v>
      </c>
      <c r="J77" s="92">
        <v>94</v>
      </c>
      <c r="K77" s="93">
        <v>189</v>
      </c>
      <c r="L77" s="94">
        <v>75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368</v>
      </c>
      <c r="J78" s="92">
        <v>378</v>
      </c>
      <c r="K78" s="93">
        <v>746</v>
      </c>
      <c r="L78" s="94">
        <v>271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485</v>
      </c>
      <c r="J79" s="92">
        <v>512</v>
      </c>
      <c r="K79" s="93">
        <v>997</v>
      </c>
      <c r="L79" s="94">
        <v>364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146</v>
      </c>
      <c r="K80" s="93">
        <v>296</v>
      </c>
      <c r="L80" s="94">
        <v>126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50</v>
      </c>
      <c r="J81" s="92">
        <v>77</v>
      </c>
      <c r="K81" s="93">
        <v>127</v>
      </c>
      <c r="L81" s="94">
        <v>59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399</v>
      </c>
      <c r="J82" s="92">
        <v>383</v>
      </c>
      <c r="K82" s="93">
        <v>782</v>
      </c>
      <c r="L82" s="94">
        <v>341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296</v>
      </c>
      <c r="J83" s="92">
        <v>278</v>
      </c>
      <c r="K83" s="93">
        <v>574</v>
      </c>
      <c r="L83" s="94">
        <v>170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343</v>
      </c>
      <c r="J84" s="92">
        <v>383</v>
      </c>
      <c r="K84" s="93">
        <v>726</v>
      </c>
      <c r="L84" s="94">
        <v>281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585</v>
      </c>
      <c r="J85" s="92">
        <v>678</v>
      </c>
      <c r="K85" s="93">
        <v>1263</v>
      </c>
      <c r="L85" s="94">
        <v>476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60</v>
      </c>
      <c r="J86" s="92">
        <v>75</v>
      </c>
      <c r="K86" s="93">
        <v>135</v>
      </c>
      <c r="L86" s="94">
        <v>53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163</v>
      </c>
      <c r="J87" s="92">
        <v>173</v>
      </c>
      <c r="K87" s="93">
        <v>336</v>
      </c>
      <c r="L87" s="94">
        <v>143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525</v>
      </c>
      <c r="J88" s="92">
        <v>536</v>
      </c>
      <c r="K88" s="93">
        <v>1061</v>
      </c>
      <c r="L88" s="94">
        <v>422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173</v>
      </c>
      <c r="J89" s="92">
        <v>178</v>
      </c>
      <c r="K89" s="93">
        <v>351</v>
      </c>
      <c r="L89" s="94">
        <v>131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103</v>
      </c>
      <c r="J90" s="99">
        <v>122</v>
      </c>
      <c r="K90" s="93">
        <v>225</v>
      </c>
      <c r="L90" s="94">
        <v>97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51</v>
      </c>
      <c r="J91" s="92">
        <v>53</v>
      </c>
      <c r="K91" s="93">
        <v>104</v>
      </c>
      <c r="L91" s="94">
        <v>44</v>
      </c>
    </row>
    <row r="92" spans="2:12" ht="12.75" customHeight="1" thickTop="1" thickBot="1" x14ac:dyDescent="0.2">
      <c r="B92" s="109" t="s">
        <v>11</v>
      </c>
      <c r="C92" s="133">
        <f>SUM(C48:C91)</f>
        <v>3535</v>
      </c>
      <c r="D92" s="111">
        <f>SUM(D48:D91)</f>
        <v>3259</v>
      </c>
      <c r="E92" s="110">
        <f>SUM(E48:E91)</f>
        <v>6794</v>
      </c>
      <c r="F92" s="110">
        <f>SUM(F48:F91)</f>
        <v>2759</v>
      </c>
      <c r="G92" s="113"/>
      <c r="H92" s="109" t="s">
        <v>11</v>
      </c>
      <c r="I92" s="133">
        <f>SUM(I48:I91)</f>
        <v>10173</v>
      </c>
      <c r="J92" s="111">
        <f>SUM(J48:J91)</f>
        <v>10649</v>
      </c>
      <c r="K92" s="110">
        <f>SUM(K48:K91)</f>
        <v>20822</v>
      </c>
      <c r="L92" s="112">
        <f>SUM(L48:L91)</f>
        <v>8119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34965</v>
      </c>
      <c r="J93" s="127">
        <f>D45+J45+D92+J92</f>
        <v>35257</v>
      </c>
      <c r="K93" s="126">
        <f>E45+K45+E92+K92</f>
        <v>70222</v>
      </c>
      <c r="L93" s="128">
        <f>F45+L45+F92+L92</f>
        <v>28964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2021-05-07T07:35:27Z</cp:lastPrinted>
  <dcterms:created xsi:type="dcterms:W3CDTF">2016-02-24T01:39:14Z</dcterms:created>
  <dcterms:modified xsi:type="dcterms:W3CDTF">2021-05-07T07:35:38Z</dcterms:modified>
</cp:coreProperties>
</file>