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 activeTab="2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 l="1"/>
  <c r="E34" i="1" l="1"/>
  <c r="N27" i="1" l="1"/>
  <c r="G34" i="1" l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<sst xmlns="http://schemas.openxmlformats.org/spreadsheetml/2006/main" count="368" uniqueCount="238">
  <si>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</si>
  <si>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</si>
  <si>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</si>
  <si>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</si>
  <si>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</si>
  <si>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</si>
  <si>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</si>
  <si>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</si>
  <si>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</si>
  <si>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</si>
  <si>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</si>
  <si>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</si>
  <si>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</si>
  <si>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</si>
  <si>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</si>
  <si>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</si>
  <si>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</si>
  <si>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</si>
  <si>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</si>
  <si>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</si>
  <si>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</si>
  <si>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</si>
  <si>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</si>
  <si>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</si>
  <si>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</si>
  <si>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</si>
  <si>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</si>
  <si>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</si>
  <si>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</si>
  <si>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</si>
  <si>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</si>
  <si>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</si>
  <si>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</si>
  <si>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</si>
  <si>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</si>
  <si>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</si>
  <si>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</si>
  <si>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</si>
  <si>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</si>
  <si>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</si>
  <si>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</si>
  <si>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</si>
  <si>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</si>
  <si>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</si>
  <si>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</si>
  <si>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</si>
  <si>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</si>
  <si>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</si>
  <si>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</si>
  <si>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</si>
  <si>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</si>
  <si>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</si>
  <si>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</si>
  <si>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</si>
  <si>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</si>
  <si>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</si>
  <si>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</si>
  <si>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</si>
  <si>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</si>
  <si>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</si>
  <si>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</si>
  <si>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</si>
  <si>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</si>
  <si>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</si>
  <si>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</si>
  <si>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</si>
  <si>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</si>
  <si>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</si>
  <si>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</si>
  <si>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</si>
  <si>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</si>
  <si>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</si>
  <si>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</si>
  <si>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</si>
  <si>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</si>
  <si>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</si>
  <si>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</si>
  <si>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</si>
  <si>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</si>
  <si>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</si>
  <si>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</si>
  <si>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</si>
  <si>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</si>
  <si>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</si>
  <si>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</si>
  <si>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</si>
  <si>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</si>
  <si>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</si>
  <si>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</si>
  <si>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</si>
  <si>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</si>
  <si>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</si>
  <si>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</si>
  <si>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</si>
  <si>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</si>
  <si>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</si>
  <si>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</si>
  <si>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</si>
  <si>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</si>
  <si>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</si>
  <si>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</si>
  <si>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</si>
  <si>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</si>
  <si>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</si>
  <si>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</si>
  <si>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</si>
  <si>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</si>
  <si>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</si>
  <si>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</si>
  <si>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</si>
  <si>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</si>
  <si>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</si>
  <si>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</si>
  <si>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</si>
  <si>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</si>
  <si>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</si>
  <si>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</si>
  <si>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</si>
  <si>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</si>
  <si>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</si>
  <si>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</si>
  <si>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</si>
  <si>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</si>
  <si>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</si>
  <si>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</si>
  <si>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</si>
  <si>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</si>
  <si>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</si>
  <si>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</si>
  <si>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</si>
  <si>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</si>
  <si>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</si>
  <si>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</si>
  <si>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</si>
  <si>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</si>
  <si>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</si>
  <si>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</si>
  <si>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</si>
  <si>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</si>
  <si>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</si>
  <si>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</si>
  <si>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</si>
  <si>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</si>
  <si>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</si>
  <si>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</si>
  <si>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</si>
  <si>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</si>
  <si>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</si>
  <si>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</si>
  <si>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</si>
  <si>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</si>
  <si>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</si>
  <si>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</si>
  <si>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</si>
  <si>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</si>
  <si>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</si>
  <si>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</si>
  <si>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</si>
  <si>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</si>
  <si>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</si>
  <si>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</si>
  <si>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</si>
  <si>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</si>
  <si>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</si>
  <si>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</si>
  <si>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</si>
  <si>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</si>
  <si>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</si>
  <si>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</si>
  <si>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</si>
  <si>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</si>
  <si>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</si>
  <si>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</si>
  <si>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</si>
  <si>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</si>
  <si>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</si>
  <si>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</si>
  <si>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</si>
  <si>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</si>
  <si>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</si>
  <si>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</si>
  <si>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</si>
  <si>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</si>
  <si>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</si>
  <si>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</si>
  <si>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</si>
  <si>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</si>
  <si>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</si>
  <si>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</si>
  <si>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</si>
  <si>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</si>
  <si>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</si>
  <si>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</si>
  <si>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</si>
  <si>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</si>
  <si>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</si>
  <si>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</si>
  <si>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</si>
  <si>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</si>
  <si>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</si>
  <si>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</si>
  <si>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</si>
  <si>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</si>
  <si>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</si>
  <si>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</si>
  <si>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</si>
  <si>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</si>
  <si>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</si>
  <si>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</si>
  <si>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</si>
  <si>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</si>
  <si>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</si>
  <si>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</si>
  <si>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</si>
  <si>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</si>
  <si>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</si>
  <si>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</si>
  <si>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</si>
  <si>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</si>
  <si>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</si>
  <si>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</si>
  <si>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</si>
  <si>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</si>
  <si>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</si>
  <si>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</si>
  <si>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</si>
  <si>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</si>
  <si>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</si>
  <si>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</si>
  <si>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</si>
  <si>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</si>
  <si>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</si>
  <si>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</si>
  <si>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</si>
  <si>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</si>
  <si>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（令和3年10月31日現在）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</si>
  <si>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（令和3年10月31日現在）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</si>
  <si>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安養寺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</si>
</sst>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1" xfId="0" applyBorder="1" applyProtection="1">
      <alignment vertical="center"/>
      <protection locked="0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177" fontId="1" fillId="0" borderId="1" xfId="1" applyNumberFormat="1" applyFont="1" applyBorder="1" applyAlignment="1" applyProtection="1">
      <alignment vertical="center"/>
      <protection locked="0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Q56" sqref="Q56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5" t="s">
        <v>0</v>
      </c>
      <c r="D1" s="165"/>
      <c r="E1" s="165"/>
      <c r="F1" s="165"/>
      <c r="G1" s="165"/>
      <c r="H1" s="165"/>
      <c r="I1" s="165"/>
      <c r="J1" s="165"/>
      <c r="K1" s="165"/>
      <c r="L1" s="2" t="s">
        <v>235</v>
      </c>
      <c r="M1" s="3"/>
      <c r="N1" s="3"/>
      <c r="O1" s="3"/>
    </row>
    <row r="2" spans="1:21" ht="13.5" customHeight="1" x14ac:dyDescent="0.15">
      <c r="C2" s="165"/>
      <c r="D2" s="165"/>
      <c r="E2" s="165"/>
      <c r="F2" s="165"/>
      <c r="G2" s="165"/>
      <c r="H2" s="165"/>
      <c r="I2" s="165"/>
      <c r="J2" s="165"/>
      <c r="K2" s="165"/>
      <c r="L2" s="166" t="s">
        <v>1</v>
      </c>
      <c r="M2" s="167"/>
      <c r="N2" s="167"/>
      <c r="O2" s="167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7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5">
        <v>1253</v>
      </c>
      <c r="E5" s="143">
        <v>1281</v>
      </c>
      <c r="F5" s="146">
        <v>2534</v>
      </c>
      <c r="G5" s="11">
        <v>976</v>
      </c>
      <c r="I5" s="10">
        <v>2099</v>
      </c>
      <c r="J5" s="10">
        <v>3000</v>
      </c>
      <c r="K5" s="10" t="s">
        <v>47</v>
      </c>
      <c r="L5" s="11">
        <v>100</v>
      </c>
      <c r="M5" s="11">
        <v>104</v>
      </c>
      <c r="N5" s="143">
        <v>204</v>
      </c>
      <c r="O5" s="143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5">
        <v>587</v>
      </c>
      <c r="E6" s="143">
        <v>548</v>
      </c>
      <c r="F6" s="146">
        <v>1135</v>
      </c>
      <c r="G6" s="11">
        <v>550</v>
      </c>
      <c r="I6" s="10">
        <v>2199</v>
      </c>
      <c r="J6" s="10">
        <v>27000</v>
      </c>
      <c r="K6" s="10" t="s">
        <v>48</v>
      </c>
      <c r="L6" s="11">
        <v>764</v>
      </c>
      <c r="M6" s="11">
        <v>717</v>
      </c>
      <c r="N6" s="143">
        <v>1481</v>
      </c>
      <c r="O6" s="143">
        <v>581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5">
        <v>1397</v>
      </c>
      <c r="E7" s="143">
        <v>1470</v>
      </c>
      <c r="F7" s="146">
        <v>2867</v>
      </c>
      <c r="G7" s="11">
        <v>1113</v>
      </c>
      <c r="I7" s="10">
        <v>2299</v>
      </c>
      <c r="J7" s="10">
        <v>34000</v>
      </c>
      <c r="K7" s="10" t="s">
        <v>49</v>
      </c>
      <c r="L7" s="11">
        <v>395</v>
      </c>
      <c r="M7" s="11">
        <v>399</v>
      </c>
      <c r="N7" s="143">
        <v>794</v>
      </c>
      <c r="O7" s="143">
        <v>312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5">
        <v>527</v>
      </c>
      <c r="E8" s="143">
        <v>539</v>
      </c>
      <c r="F8" s="146">
        <v>1066</v>
      </c>
      <c r="G8" s="11">
        <v>449</v>
      </c>
      <c r="I8" s="10">
        <v>2399</v>
      </c>
      <c r="J8" s="10">
        <v>8000</v>
      </c>
      <c r="K8" s="10" t="s">
        <v>50</v>
      </c>
      <c r="L8" s="11">
        <v>1550</v>
      </c>
      <c r="M8" s="11">
        <v>1628</v>
      </c>
      <c r="N8" s="143">
        <v>3178</v>
      </c>
      <c r="O8" s="143">
        <v>1229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5">
        <v>1652</v>
      </c>
      <c r="E9" s="143">
        <v>1709</v>
      </c>
      <c r="F9" s="146">
        <v>3361</v>
      </c>
      <c r="G9" s="11">
        <v>1357</v>
      </c>
      <c r="I9" s="10">
        <v>2411</v>
      </c>
      <c r="J9" s="10">
        <v>36001</v>
      </c>
      <c r="K9" s="10" t="s">
        <v>51</v>
      </c>
      <c r="L9" s="11">
        <v>255</v>
      </c>
      <c r="M9" s="11">
        <v>262</v>
      </c>
      <c r="N9" s="143">
        <v>517</v>
      </c>
      <c r="O9" s="143">
        <v>188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5">
        <v>203</v>
      </c>
      <c r="E10" s="143">
        <v>203</v>
      </c>
      <c r="F10" s="146">
        <v>406</v>
      </c>
      <c r="G10" s="11">
        <v>196</v>
      </c>
      <c r="I10" s="10">
        <v>2412</v>
      </c>
      <c r="J10" s="10">
        <v>36002</v>
      </c>
      <c r="K10" s="10" t="s">
        <v>52</v>
      </c>
      <c r="L10" s="11">
        <v>178</v>
      </c>
      <c r="M10" s="11">
        <v>229</v>
      </c>
      <c r="N10" s="143">
        <v>407</v>
      </c>
      <c r="O10" s="143">
        <v>232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5">
        <v>191</v>
      </c>
      <c r="E11" s="143">
        <v>228</v>
      </c>
      <c r="F11" s="146">
        <v>419</v>
      </c>
      <c r="G11" s="11">
        <v>204</v>
      </c>
      <c r="I11" s="10">
        <v>2413</v>
      </c>
      <c r="J11" s="10">
        <v>36003</v>
      </c>
      <c r="K11" s="10" t="s">
        <v>53</v>
      </c>
      <c r="L11" s="11">
        <v>174</v>
      </c>
      <c r="M11" s="11">
        <v>180</v>
      </c>
      <c r="N11" s="143">
        <v>354</v>
      </c>
      <c r="O11" s="143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5">
        <v>164</v>
      </c>
      <c r="E12" s="143">
        <v>179</v>
      </c>
      <c r="F12" s="146">
        <v>343</v>
      </c>
      <c r="G12" s="11">
        <v>143</v>
      </c>
      <c r="I12" s="10">
        <v>2414</v>
      </c>
      <c r="J12" s="10">
        <v>36004</v>
      </c>
      <c r="K12" s="10" t="s">
        <v>54</v>
      </c>
      <c r="L12" s="11">
        <v>117</v>
      </c>
      <c r="M12" s="11">
        <v>130</v>
      </c>
      <c r="N12" s="143">
        <v>247</v>
      </c>
      <c r="O12" s="143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5">
        <v>139</v>
      </c>
      <c r="E13" s="143">
        <v>145</v>
      </c>
      <c r="F13" s="146">
        <v>284</v>
      </c>
      <c r="G13" s="11">
        <v>127</v>
      </c>
      <c r="I13" s="10">
        <v>2415</v>
      </c>
      <c r="J13" s="10">
        <v>36005</v>
      </c>
      <c r="K13" s="10" t="s">
        <v>55</v>
      </c>
      <c r="L13" s="11">
        <v>154</v>
      </c>
      <c r="M13" s="11">
        <v>170</v>
      </c>
      <c r="N13" s="143">
        <v>324</v>
      </c>
      <c r="O13" s="143">
        <v>135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5">
        <v>427</v>
      </c>
      <c r="E14" s="143">
        <v>482</v>
      </c>
      <c r="F14" s="146">
        <v>909</v>
      </c>
      <c r="G14" s="11">
        <v>373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3">
        <v>2</v>
      </c>
      <c r="O14" s="143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5">
        <v>115</v>
      </c>
      <c r="E15" s="143">
        <v>131</v>
      </c>
      <c r="F15" s="146">
        <v>246</v>
      </c>
      <c r="G15" s="11">
        <v>102</v>
      </c>
      <c r="I15" s="10">
        <v>2417</v>
      </c>
      <c r="J15" s="10">
        <v>36007</v>
      </c>
      <c r="K15" s="10" t="s">
        <v>57</v>
      </c>
      <c r="L15" s="11">
        <v>91</v>
      </c>
      <c r="M15" s="11">
        <v>87</v>
      </c>
      <c r="N15" s="143">
        <v>178</v>
      </c>
      <c r="O15" s="143">
        <v>98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5">
        <v>233</v>
      </c>
      <c r="E16" s="143">
        <v>223</v>
      </c>
      <c r="F16" s="146">
        <v>456</v>
      </c>
      <c r="G16" s="11">
        <v>220</v>
      </c>
      <c r="I16" s="10">
        <v>2418</v>
      </c>
      <c r="J16" s="10">
        <v>36008</v>
      </c>
      <c r="K16" s="10" t="s">
        <v>58</v>
      </c>
      <c r="L16" s="11">
        <v>32</v>
      </c>
      <c r="M16" s="11">
        <v>13</v>
      </c>
      <c r="N16" s="143">
        <v>45</v>
      </c>
      <c r="O16" s="143">
        <v>26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5">
        <v>71</v>
      </c>
      <c r="E17" s="143">
        <v>73</v>
      </c>
      <c r="F17" s="146">
        <v>144</v>
      </c>
      <c r="G17" s="11">
        <v>64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139</v>
      </c>
      <c r="N17" s="143">
        <v>294</v>
      </c>
      <c r="O17" s="143">
        <v>127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237</v>
      </c>
      <c r="D18" s="145">
        <v>285</v>
      </c>
      <c r="E18" s="143">
        <v>293</v>
      </c>
      <c r="F18" s="146">
        <v>578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15</v>
      </c>
      <c r="N18" s="143">
        <v>29</v>
      </c>
      <c r="O18" s="143">
        <v>27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5">
        <v>760</v>
      </c>
      <c r="E19" s="143">
        <v>744</v>
      </c>
      <c r="F19" s="146">
        <v>1504</v>
      </c>
      <c r="G19" s="11">
        <v>649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5">
        <v>2021</v>
      </c>
      <c r="E20" s="143">
        <v>1974</v>
      </c>
      <c r="F20" s="146">
        <v>3995</v>
      </c>
      <c r="G20" s="11">
        <v>1786</v>
      </c>
      <c r="I20" s="10">
        <v>2514</v>
      </c>
      <c r="J20" s="10">
        <v>37004</v>
      </c>
      <c r="K20" s="10" t="s">
        <v>62</v>
      </c>
      <c r="L20" s="11">
        <v>252</v>
      </c>
      <c r="M20" s="11">
        <v>210</v>
      </c>
      <c r="N20" s="11">
        <v>462</v>
      </c>
      <c r="O20" s="11">
        <v>240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5">
        <v>163</v>
      </c>
      <c r="E21" s="143">
        <v>140</v>
      </c>
      <c r="F21" s="146">
        <v>303</v>
      </c>
      <c r="G21" s="11">
        <v>158</v>
      </c>
      <c r="I21" s="10">
        <v>2515</v>
      </c>
      <c r="J21" s="10">
        <v>37005</v>
      </c>
      <c r="K21" s="10" t="s">
        <v>63</v>
      </c>
      <c r="L21" s="11">
        <v>149</v>
      </c>
      <c r="M21" s="11">
        <v>154</v>
      </c>
      <c r="N21" s="11">
        <v>303</v>
      </c>
      <c r="O21" s="11">
        <v>134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5">
        <v>184</v>
      </c>
      <c r="E22" s="143">
        <v>182</v>
      </c>
      <c r="F22" s="146">
        <v>366</v>
      </c>
      <c r="G22" s="11">
        <v>164</v>
      </c>
      <c r="I22" s="10">
        <v>2516</v>
      </c>
      <c r="J22" s="10">
        <v>37006</v>
      </c>
      <c r="K22" s="10" t="s">
        <v>64</v>
      </c>
      <c r="L22" s="11">
        <v>136</v>
      </c>
      <c r="M22" s="11">
        <v>126</v>
      </c>
      <c r="N22" s="11">
        <v>262</v>
      </c>
      <c r="O22" s="11">
        <v>161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5">
        <v>127</v>
      </c>
      <c r="E23" s="143">
        <v>110</v>
      </c>
      <c r="F23" s="146">
        <v>237</v>
      </c>
      <c r="G23" s="11">
        <v>98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55</v>
      </c>
      <c r="N23" s="11">
        <v>106</v>
      </c>
      <c r="O23" s="11">
        <v>46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5">
        <v>225</v>
      </c>
      <c r="E24" s="143">
        <v>215</v>
      </c>
      <c r="F24" s="146">
        <v>440</v>
      </c>
      <c r="G24" s="11">
        <v>172</v>
      </c>
      <c r="I24" s="10">
        <v>2699</v>
      </c>
      <c r="J24" s="10">
        <v>23000</v>
      </c>
      <c r="K24" s="10" t="s">
        <v>66</v>
      </c>
      <c r="L24" s="11">
        <v>989</v>
      </c>
      <c r="M24" s="11">
        <v>1020</v>
      </c>
      <c r="N24" s="11">
        <v>2009</v>
      </c>
      <c r="O24" s="11">
        <v>846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5">
        <v>421</v>
      </c>
      <c r="E25" s="143">
        <v>405</v>
      </c>
      <c r="F25" s="146">
        <v>826</v>
      </c>
      <c r="G25" s="11">
        <v>380</v>
      </c>
      <c r="I25" s="10">
        <v>2799</v>
      </c>
      <c r="J25" s="10">
        <v>21000</v>
      </c>
      <c r="K25" s="10" t="s">
        <v>67</v>
      </c>
      <c r="L25" s="11">
        <v>573</v>
      </c>
      <c r="M25" s="11">
        <v>523</v>
      </c>
      <c r="N25" s="11">
        <v>1096</v>
      </c>
      <c r="O25" s="11">
        <v>493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5">
        <v>242</v>
      </c>
      <c r="E26" s="143">
        <v>254</v>
      </c>
      <c r="F26" s="146">
        <v>496</v>
      </c>
      <c r="G26" s="11">
        <v>247</v>
      </c>
      <c r="I26" s="13">
        <v>2899</v>
      </c>
      <c r="J26" s="10">
        <v>20000</v>
      </c>
      <c r="K26" s="13" t="s">
        <v>68</v>
      </c>
      <c r="L26" s="11">
        <v>1426</v>
      </c>
      <c r="M26" s="11">
        <v>1442</v>
      </c>
      <c r="N26" s="11">
        <v>2868</v>
      </c>
      <c r="O26" s="11">
        <v>1234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5">
        <v>185</v>
      </c>
      <c r="E27" s="143">
        <v>184</v>
      </c>
      <c r="F27" s="146">
        <v>369</v>
      </c>
      <c r="G27" s="11">
        <v>165</v>
      </c>
      <c r="I27" s="14" t="s">
        <v>10</v>
      </c>
      <c r="J27" s="15"/>
      <c r="K27" s="16" t="s">
        <v>11</v>
      </c>
      <c r="L27" s="17">
        <f>SUM(L5:L26)</f>
        <v>7557</v>
      </c>
      <c r="M27" s="17">
        <f>SUM(M5:M26)</f>
        <v>7603</v>
      </c>
      <c r="N27" s="17">
        <f>SUM(N5:N26)</f>
        <v>15160</v>
      </c>
      <c r="O27" s="17">
        <f>SUM(O5:O26)</f>
        <v>6443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5">
        <v>93</v>
      </c>
      <c r="E28" s="143">
        <v>115</v>
      </c>
      <c r="F28" s="146">
        <v>208</v>
      </c>
      <c r="G28" s="11">
        <v>98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5">
        <v>271</v>
      </c>
      <c r="E29" s="143">
        <v>283</v>
      </c>
      <c r="F29" s="146">
        <v>554</v>
      </c>
      <c r="G29" s="11">
        <v>243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5">
        <v>343</v>
      </c>
      <c r="E30" s="143">
        <v>346</v>
      </c>
      <c r="F30" s="146">
        <v>689</v>
      </c>
      <c r="G30" s="11">
        <v>319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5">
        <v>113</v>
      </c>
      <c r="E31" s="143">
        <v>139</v>
      </c>
      <c r="F31" s="146">
        <v>252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5">
        <v>749</v>
      </c>
      <c r="E32" s="143">
        <v>675</v>
      </c>
      <c r="F32" s="146">
        <v>1424</v>
      </c>
      <c r="G32" s="11">
        <v>662</v>
      </c>
      <c r="I32" s="22">
        <v>4099</v>
      </c>
      <c r="J32" s="10">
        <v>26000</v>
      </c>
      <c r="K32" s="22" t="s">
        <v>97</v>
      </c>
      <c r="L32" s="11">
        <v>409</v>
      </c>
      <c r="M32" s="11">
        <v>420</v>
      </c>
      <c r="N32" s="11">
        <v>829</v>
      </c>
      <c r="O32" s="11">
        <v>305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533</v>
      </c>
      <c r="E33">
        <v>520</v>
      </c>
      <c r="F33" s="11">
        <v>1053</v>
      </c>
      <c r="G33" s="11">
        <v>378</v>
      </c>
      <c r="I33" s="23">
        <v>4199</v>
      </c>
      <c r="J33" s="10">
        <v>25000</v>
      </c>
      <c r="K33" s="23" t="s">
        <v>98</v>
      </c>
      <c r="L33" s="11">
        <v>820</v>
      </c>
      <c r="M33" s="11">
        <v>838</v>
      </c>
      <c r="N33" s="11">
        <v>1658</v>
      </c>
      <c r="O33" s="11">
        <v>650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13674</v>
      </c>
      <c r="E34" s="17">
        <f t="shared" ref="E34" si="0">SUM(E5:E33)</f>
        <v>13790</v>
      </c>
      <c r="F34" s="17">
        <f t="shared" ref="F34:G34" si="1">SUM(F5:F33)</f>
        <v>27464</v>
      </c>
      <c r="G34" s="17">
        <f t="shared" si="1"/>
        <v>11689</v>
      </c>
      <c r="I34" s="23">
        <v>4211</v>
      </c>
      <c r="J34" s="10">
        <v>39001</v>
      </c>
      <c r="K34" s="23" t="s">
        <v>99</v>
      </c>
      <c r="L34" s="11">
        <v>504</v>
      </c>
      <c r="M34" s="11">
        <v>534</v>
      </c>
      <c r="N34" s="11">
        <v>1038</v>
      </c>
      <c r="O34" s="11">
        <v>432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697</v>
      </c>
      <c r="M35" s="11">
        <v>763</v>
      </c>
      <c r="N35" s="11">
        <v>1460</v>
      </c>
      <c r="O35" s="11">
        <v>577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1300</v>
      </c>
      <c r="M36" s="11">
        <v>1408</v>
      </c>
      <c r="N36" s="11">
        <v>2708</v>
      </c>
      <c r="O36" s="11">
        <v>1037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257</v>
      </c>
      <c r="M37" s="11">
        <v>228</v>
      </c>
      <c r="N37" s="11">
        <v>485</v>
      </c>
      <c r="O37" s="11">
        <v>192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301</v>
      </c>
      <c r="M38" s="11">
        <v>291</v>
      </c>
      <c r="N38" s="11">
        <v>592</v>
      </c>
      <c r="O38" s="11">
        <v>250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1509</v>
      </c>
      <c r="E39" s="11">
        <v>1426</v>
      </c>
      <c r="F39" s="11">
        <v>2935</v>
      </c>
      <c r="G39" s="11">
        <v>1219</v>
      </c>
      <c r="I39" s="23">
        <v>4216</v>
      </c>
      <c r="J39" s="10">
        <v>39006</v>
      </c>
      <c r="K39" s="23" t="s">
        <v>104</v>
      </c>
      <c r="L39" s="11">
        <v>272</v>
      </c>
      <c r="M39" s="11">
        <v>272</v>
      </c>
      <c r="N39" s="11">
        <v>544</v>
      </c>
      <c r="O39" s="11">
        <v>240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852</v>
      </c>
      <c r="E40" s="11">
        <v>729</v>
      </c>
      <c r="F40" s="11">
        <v>1581</v>
      </c>
      <c r="G40" s="11">
        <v>720</v>
      </c>
      <c r="I40" s="23">
        <v>4217</v>
      </c>
      <c r="J40" s="10">
        <v>39007</v>
      </c>
      <c r="K40" s="23" t="s">
        <v>105</v>
      </c>
      <c r="L40" s="11">
        <v>255</v>
      </c>
      <c r="M40" s="11">
        <v>280</v>
      </c>
      <c r="N40" s="11">
        <v>535</v>
      </c>
      <c r="O40" s="11">
        <v>197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982</v>
      </c>
      <c r="E41" s="11">
        <v>924</v>
      </c>
      <c r="F41" s="11">
        <v>1906</v>
      </c>
      <c r="G41" s="11">
        <v>688</v>
      </c>
      <c r="I41" s="23">
        <v>4218</v>
      </c>
      <c r="J41" s="10">
        <v>39008</v>
      </c>
      <c r="K41" s="23" t="s">
        <v>106</v>
      </c>
      <c r="L41" s="11">
        <v>316</v>
      </c>
      <c r="M41" s="11">
        <v>343</v>
      </c>
      <c r="N41" s="11">
        <v>659</v>
      </c>
      <c r="O41" s="11">
        <v>272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55</v>
      </c>
      <c r="F42" s="11">
        <v>112</v>
      </c>
      <c r="G42" s="11">
        <v>42</v>
      </c>
      <c r="I42" s="23">
        <v>4219</v>
      </c>
      <c r="J42" s="10">
        <v>39009</v>
      </c>
      <c r="K42" s="23" t="s">
        <v>107</v>
      </c>
      <c r="L42" s="11">
        <v>312</v>
      </c>
      <c r="M42" s="11">
        <v>321</v>
      </c>
      <c r="N42" s="11">
        <v>633</v>
      </c>
      <c r="O42" s="11">
        <v>256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81</v>
      </c>
      <c r="F43" s="11">
        <v>157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271</v>
      </c>
      <c r="M43" s="11">
        <v>272</v>
      </c>
      <c r="N43" s="11">
        <v>543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31</v>
      </c>
      <c r="F44" s="11">
        <v>62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744</v>
      </c>
      <c r="M44" s="11">
        <v>756</v>
      </c>
      <c r="N44" s="11">
        <v>1500</v>
      </c>
      <c r="O44" s="11">
        <v>566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3507</v>
      </c>
      <c r="E45" s="17">
        <f>SUM(E39:E44)</f>
        <v>3246</v>
      </c>
      <c r="F45" s="17">
        <f>SUM(F39:F44)</f>
        <v>6753</v>
      </c>
      <c r="G45" s="17">
        <f>SUM(G39:G44)</f>
        <v>2747</v>
      </c>
      <c r="I45" s="23">
        <v>4499</v>
      </c>
      <c r="J45" s="10">
        <v>9000</v>
      </c>
      <c r="K45" s="23" t="s">
        <v>110</v>
      </c>
      <c r="L45" s="11">
        <v>359</v>
      </c>
      <c r="M45" s="11">
        <v>367</v>
      </c>
      <c r="N45" s="11">
        <v>726</v>
      </c>
      <c r="O45" s="11">
        <v>262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531</v>
      </c>
      <c r="M46" s="11">
        <v>580</v>
      </c>
      <c r="N46" s="11">
        <v>1111</v>
      </c>
      <c r="O46" s="11">
        <v>435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495</v>
      </c>
      <c r="M47" s="11">
        <v>484</v>
      </c>
      <c r="N47" s="11">
        <v>979</v>
      </c>
      <c r="O47" s="11">
        <v>432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504</v>
      </c>
      <c r="M48" s="11">
        <v>485</v>
      </c>
      <c r="N48" s="11">
        <v>989</v>
      </c>
      <c r="O48" s="11">
        <v>336</v>
      </c>
    </row>
    <row r="49" spans="1:15" ht="13.5" customHeight="1" x14ac:dyDescent="0.15">
      <c r="C49" s="168" t="s">
        <v>20</v>
      </c>
      <c r="D49" s="168"/>
      <c r="E49" s="168"/>
      <c r="F49" s="168"/>
      <c r="G49" s="168"/>
      <c r="I49" s="23">
        <v>4514</v>
      </c>
      <c r="J49" s="10">
        <v>16004</v>
      </c>
      <c r="K49" s="23" t="s">
        <v>114</v>
      </c>
      <c r="L49" s="11">
        <v>243</v>
      </c>
      <c r="M49" s="11">
        <v>250</v>
      </c>
      <c r="N49" s="11">
        <v>493</v>
      </c>
      <c r="O49" s="11">
        <v>168</v>
      </c>
    </row>
    <row r="50" spans="1:15" ht="13.5" customHeight="1" x14ac:dyDescent="0.15">
      <c r="C50" s="169"/>
      <c r="D50" s="169"/>
      <c r="E50" s="169"/>
      <c r="F50" s="169"/>
      <c r="G50" s="169"/>
      <c r="I50" s="23">
        <v>4611</v>
      </c>
      <c r="J50" s="10">
        <v>33001</v>
      </c>
      <c r="K50" s="23" t="s">
        <v>115</v>
      </c>
      <c r="L50" s="11">
        <v>202</v>
      </c>
      <c r="M50" s="11">
        <v>235</v>
      </c>
      <c r="N50" s="11">
        <v>437</v>
      </c>
      <c r="O50" s="11">
        <v>197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165</v>
      </c>
      <c r="M51" s="11">
        <v>175</v>
      </c>
      <c r="N51" s="11">
        <v>340</v>
      </c>
      <c r="O51" s="11">
        <v>144</v>
      </c>
    </row>
    <row r="52" spans="1:15" x14ac:dyDescent="0.15">
      <c r="A52" s="10" t="s">
        <v>10</v>
      </c>
      <c r="B52" s="10"/>
      <c r="C52" s="10" t="s">
        <v>123</v>
      </c>
      <c r="D52">
        <v>3413</v>
      </c>
      <c r="E52" s="148">
        <v>3142</v>
      </c>
      <c r="F52" s="11">
        <v>6555</v>
      </c>
      <c r="G52" s="11">
        <v>2664</v>
      </c>
      <c r="I52" s="23">
        <v>4613</v>
      </c>
      <c r="J52" s="10">
        <v>33003</v>
      </c>
      <c r="K52" s="23" t="s">
        <v>117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48">
        <v>3921</v>
      </c>
      <c r="E53" s="148">
        <v>3813</v>
      </c>
      <c r="F53" s="11">
        <v>7734</v>
      </c>
      <c r="G53" s="11">
        <v>3484</v>
      </c>
      <c r="I53" s="23">
        <v>4614</v>
      </c>
      <c r="J53" s="10">
        <v>33004</v>
      </c>
      <c r="K53" s="23" t="s">
        <v>118</v>
      </c>
      <c r="L53" s="11">
        <v>65</v>
      </c>
      <c r="M53" s="11">
        <v>80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8">
        <v>3731</v>
      </c>
      <c r="E54" s="148">
        <v>3895</v>
      </c>
      <c r="F54" s="11">
        <v>7626</v>
      </c>
      <c r="G54" s="11">
        <v>3043</v>
      </c>
      <c r="I54" s="23">
        <v>4615</v>
      </c>
      <c r="J54" s="10">
        <v>33005</v>
      </c>
      <c r="K54" s="23" t="s">
        <v>119</v>
      </c>
      <c r="L54" s="11">
        <v>132</v>
      </c>
      <c r="M54" s="11">
        <v>141</v>
      </c>
      <c r="N54" s="11">
        <v>273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3">
        <v>5197</v>
      </c>
      <c r="E55" s="148">
        <v>5269</v>
      </c>
      <c r="F55" s="11">
        <v>10466</v>
      </c>
      <c r="G55" s="11">
        <v>4377</v>
      </c>
      <c r="I55" s="23">
        <v>4616</v>
      </c>
      <c r="J55" s="10">
        <v>33006</v>
      </c>
      <c r="K55" s="23" t="s">
        <v>120</v>
      </c>
      <c r="L55" s="11">
        <v>196</v>
      </c>
      <c r="M55" s="11">
        <v>242</v>
      </c>
      <c r="N55" s="11">
        <v>438</v>
      </c>
      <c r="O55" s="11">
        <v>169</v>
      </c>
    </row>
    <row r="56" spans="1:15" x14ac:dyDescent="0.15">
      <c r="A56" s="10" t="s">
        <v>10</v>
      </c>
      <c r="B56" s="10"/>
      <c r="C56" s="10" t="s">
        <v>127</v>
      </c>
      <c r="D56">
        <v>3513</v>
      </c>
      <c r="E56" s="148">
        <v>3722</v>
      </c>
      <c r="F56" s="11">
        <v>7235</v>
      </c>
      <c r="G56" s="11">
        <v>2983</v>
      </c>
      <c r="I56" s="23">
        <v>4799</v>
      </c>
      <c r="J56" s="10">
        <v>15000</v>
      </c>
      <c r="K56" s="23" t="s">
        <v>121</v>
      </c>
      <c r="L56" s="11">
        <v>523</v>
      </c>
      <c r="M56" s="11">
        <v>541</v>
      </c>
      <c r="N56" s="11">
        <v>1064</v>
      </c>
      <c r="O56" s="11">
        <v>428</v>
      </c>
    </row>
    <row r="57" spans="1:15" ht="14.25" thickBot="1" x14ac:dyDescent="0.2">
      <c r="A57" s="10" t="s">
        <v>10</v>
      </c>
      <c r="B57" s="10"/>
      <c r="C57" s="10" t="s">
        <v>128</v>
      </c>
      <c r="D57" s="143">
        <v>5014</v>
      </c>
      <c r="E57" s="148">
        <v>4838</v>
      </c>
      <c r="F57" s="11">
        <v>9852</v>
      </c>
      <c r="G57" s="11">
        <v>4366</v>
      </c>
      <c r="I57" s="30">
        <v>4899</v>
      </c>
      <c r="J57" s="10">
        <v>19000</v>
      </c>
      <c r="K57" s="30" t="s">
        <v>122</v>
      </c>
      <c r="L57" s="11">
        <v>328</v>
      </c>
      <c r="M57" s="11">
        <v>353</v>
      </c>
      <c r="N57" s="11">
        <v>681</v>
      </c>
      <c r="O57" s="11">
        <v>270</v>
      </c>
    </row>
    <row r="58" spans="1:15" ht="15" thickTop="1" thickBot="1" x14ac:dyDescent="0.2">
      <c r="A58" s="10" t="s">
        <v>10</v>
      </c>
      <c r="B58" s="10"/>
      <c r="C58" s="10" t="s">
        <v>129</v>
      </c>
      <c r="D58">
        <v>4431</v>
      </c>
      <c r="E58" s="148">
        <v>4571</v>
      </c>
      <c r="F58" s="11">
        <v>9002</v>
      </c>
      <c r="G58" s="11">
        <v>3531</v>
      </c>
      <c r="I58" s="31" t="s">
        <v>10</v>
      </c>
      <c r="J58" s="31"/>
      <c r="K58" s="31" t="s">
        <v>11</v>
      </c>
      <c r="L58" s="32">
        <f>SUM(L32:L57)</f>
        <v>10254</v>
      </c>
      <c r="M58" s="32">
        <f>SUM(M32:M57)</f>
        <v>10712</v>
      </c>
      <c r="N58" s="32">
        <f>SUM(N32:N57)</f>
        <v>20966</v>
      </c>
      <c r="O58" s="32">
        <f>SUM(O32:O57)</f>
        <v>8201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2878</v>
      </c>
      <c r="E59" s="148">
        <v>3043</v>
      </c>
      <c r="F59" s="11">
        <v>5921</v>
      </c>
      <c r="G59" s="11">
        <v>2327</v>
      </c>
      <c r="I59" s="22" t="s">
        <v>10</v>
      </c>
      <c r="J59" s="22"/>
      <c r="K59" s="22" t="s">
        <v>22</v>
      </c>
      <c r="L59" s="33">
        <f>D34+D45+L27+L58</f>
        <v>34992</v>
      </c>
      <c r="M59" s="33">
        <f>E34+E45+M27+M58</f>
        <v>35351</v>
      </c>
      <c r="N59" s="33">
        <f>F34+F45+N27+N58</f>
        <v>70343</v>
      </c>
      <c r="O59" s="33">
        <f>G34+G45+O27+O58</f>
        <v>29080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2894</v>
      </c>
      <c r="E60" s="148">
        <v>3058</v>
      </c>
      <c r="F60" s="11">
        <v>5952</v>
      </c>
      <c r="G60" s="11">
        <v>2305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9">
        <f>SUM(D52:D60)</f>
        <v>34992</v>
      </c>
      <c r="E61" s="149">
        <f>SUM(E52:E60)</f>
        <v>35351</v>
      </c>
      <c r="F61" s="35">
        <f>SUM(F52:F60)</f>
        <v>70343</v>
      </c>
      <c r="G61" s="35">
        <f>SUM(G52:G60)</f>
        <v>29080</v>
      </c>
      <c r="I61" s="170"/>
      <c r="J61" s="170"/>
      <c r="K61" s="170"/>
      <c r="L61" s="19"/>
      <c r="M61" s="19"/>
      <c r="N61" s="19"/>
      <c r="O61" s="19"/>
    </row>
    <row r="62" spans="1:15" ht="15.75" customHeight="1" x14ac:dyDescent="0.15">
      <c r="A62" s="26"/>
      <c r="B62" s="26"/>
      <c r="C62" s="171"/>
      <c r="D62" s="171"/>
      <c r="E62" s="171"/>
      <c r="F62" s="171"/>
      <c r="G62" s="171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J16" sqref="J16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490</v>
      </c>
      <c r="D3" s="54">
        <v>444</v>
      </c>
      <c r="E3" s="54">
        <f>C3+D3</f>
        <v>934</v>
      </c>
      <c r="F3" s="55">
        <f>IF(ISERROR($E3/$O3),"",$E3/$O3)</f>
        <v>0.14248665141113653</v>
      </c>
      <c r="G3" s="53">
        <v>2279</v>
      </c>
      <c r="H3" s="54">
        <v>1884</v>
      </c>
      <c r="I3" s="54">
        <f>G3+H3</f>
        <v>4163</v>
      </c>
      <c r="J3" s="55">
        <f>IF(ISERROR($I3/$O3),"",$I3/$O3)</f>
        <v>0.63508771929824559</v>
      </c>
      <c r="K3" s="155">
        <v>644</v>
      </c>
      <c r="L3" s="54">
        <v>814</v>
      </c>
      <c r="M3" s="54">
        <f>K3+L3</f>
        <v>1458</v>
      </c>
      <c r="N3" s="55">
        <f>IF(ISERROR($M3/$O3),"",$M3/$O3)</f>
        <v>0.22242562929061785</v>
      </c>
      <c r="O3" s="56">
        <f>E3+I3+M3</f>
        <v>6555</v>
      </c>
    </row>
    <row r="4" spans="1:15" x14ac:dyDescent="0.15">
      <c r="A4" s="57">
        <v>20</v>
      </c>
      <c r="B4" s="58" t="s">
        <v>32</v>
      </c>
      <c r="C4" s="59">
        <v>547</v>
      </c>
      <c r="D4" s="60">
        <v>533</v>
      </c>
      <c r="E4" s="54">
        <f t="shared" ref="E4:E11" si="0">C4+D4</f>
        <v>1080</v>
      </c>
      <c r="F4" s="55">
        <f t="shared" ref="F4:F12" si="1">IF(ISERROR($E4/$O4),"",$E4/$O4)</f>
        <v>0.13964313421256788</v>
      </c>
      <c r="G4" s="59">
        <v>2649</v>
      </c>
      <c r="H4" s="60">
        <v>2388</v>
      </c>
      <c r="I4" s="54">
        <f t="shared" ref="I4:I11" si="2">G4+H4</f>
        <v>5037</v>
      </c>
      <c r="J4" s="55">
        <f t="shared" ref="J4:J11" si="3">IF(ISERROR($I4/$O4),"",$I4/$O4)</f>
        <v>0.65128006206361522</v>
      </c>
      <c r="K4" s="156">
        <v>725</v>
      </c>
      <c r="L4" s="144">
        <v>892</v>
      </c>
      <c r="M4" s="54">
        <f t="shared" ref="M4:M11" si="4">K4+L4</f>
        <v>1617</v>
      </c>
      <c r="N4" s="55">
        <f t="shared" ref="N4:N12" si="5">IF(ISERROR($M4/$O4),"",$M4/$O4)</f>
        <v>0.2090768037238169</v>
      </c>
      <c r="O4" s="56">
        <f t="shared" ref="O4:O12" si="6">E4+I4+M4</f>
        <v>7734</v>
      </c>
    </row>
    <row r="5" spans="1:15" x14ac:dyDescent="0.15">
      <c r="A5" s="57">
        <v>30</v>
      </c>
      <c r="B5" s="58" t="s">
        <v>33</v>
      </c>
      <c r="C5" s="59">
        <v>666</v>
      </c>
      <c r="D5" s="60">
        <v>657</v>
      </c>
      <c r="E5" s="54">
        <f t="shared" si="0"/>
        <v>1323</v>
      </c>
      <c r="F5" s="55">
        <f t="shared" si="1"/>
        <v>0.17348544453186468</v>
      </c>
      <c r="G5" s="59">
        <v>2269</v>
      </c>
      <c r="H5" s="60">
        <v>2237</v>
      </c>
      <c r="I5" s="54">
        <f t="shared" si="2"/>
        <v>4506</v>
      </c>
      <c r="J5" s="55">
        <f t="shared" si="3"/>
        <v>0.59087332808811954</v>
      </c>
      <c r="K5" s="157">
        <v>796</v>
      </c>
      <c r="L5" s="60">
        <v>1001</v>
      </c>
      <c r="M5" s="54">
        <f t="shared" si="4"/>
        <v>1797</v>
      </c>
      <c r="N5" s="55">
        <f t="shared" si="5"/>
        <v>0.23564122738001572</v>
      </c>
      <c r="O5" s="56">
        <f t="shared" si="6"/>
        <v>7626</v>
      </c>
    </row>
    <row r="6" spans="1:15" x14ac:dyDescent="0.15">
      <c r="A6" s="57">
        <v>40</v>
      </c>
      <c r="B6" s="58" t="s">
        <v>34</v>
      </c>
      <c r="C6" s="59">
        <v>1005</v>
      </c>
      <c r="D6" s="60">
        <v>989</v>
      </c>
      <c r="E6" s="54">
        <f t="shared" si="0"/>
        <v>1994</v>
      </c>
      <c r="F6" s="55">
        <f t="shared" si="1"/>
        <v>0.19052168927957194</v>
      </c>
      <c r="G6" s="59">
        <v>3449</v>
      </c>
      <c r="H6" s="60">
        <v>3348</v>
      </c>
      <c r="I6" s="54">
        <f t="shared" si="2"/>
        <v>6797</v>
      </c>
      <c r="J6" s="55">
        <f t="shared" si="3"/>
        <v>0.64943626982610358</v>
      </c>
      <c r="K6" s="157">
        <v>743</v>
      </c>
      <c r="L6" s="60">
        <v>932</v>
      </c>
      <c r="M6" s="54">
        <f t="shared" si="4"/>
        <v>1675</v>
      </c>
      <c r="N6" s="55">
        <f t="shared" si="5"/>
        <v>0.16004204089432447</v>
      </c>
      <c r="O6" s="56">
        <f t="shared" si="6"/>
        <v>10466</v>
      </c>
    </row>
    <row r="7" spans="1:15" x14ac:dyDescent="0.15">
      <c r="A7" s="57">
        <v>50</v>
      </c>
      <c r="B7" s="58" t="s">
        <v>35</v>
      </c>
      <c r="C7" s="59">
        <v>558</v>
      </c>
      <c r="D7" s="60">
        <v>561</v>
      </c>
      <c r="E7" s="54">
        <f t="shared" si="0"/>
        <v>1119</v>
      </c>
      <c r="F7" s="55">
        <f t="shared" si="1"/>
        <v>0.15466482377332411</v>
      </c>
      <c r="G7" s="59">
        <v>2255</v>
      </c>
      <c r="H7" s="60">
        <v>2257</v>
      </c>
      <c r="I7" s="54">
        <f t="shared" si="2"/>
        <v>4512</v>
      </c>
      <c r="J7" s="55">
        <f t="shared" si="3"/>
        <v>0.62363510711817549</v>
      </c>
      <c r="K7" s="157">
        <v>700</v>
      </c>
      <c r="L7" s="60">
        <v>904</v>
      </c>
      <c r="M7" s="54">
        <f t="shared" si="4"/>
        <v>1604</v>
      </c>
      <c r="N7" s="55">
        <f t="shared" si="5"/>
        <v>0.22170006910850035</v>
      </c>
      <c r="O7" s="56">
        <f t="shared" si="6"/>
        <v>7235</v>
      </c>
    </row>
    <row r="8" spans="1:15" x14ac:dyDescent="0.15">
      <c r="A8" s="57">
        <v>60</v>
      </c>
      <c r="B8" s="58" t="s">
        <v>36</v>
      </c>
      <c r="C8" s="59">
        <v>732</v>
      </c>
      <c r="D8" s="60">
        <v>688</v>
      </c>
      <c r="E8" s="54">
        <f t="shared" si="0"/>
        <v>1420</v>
      </c>
      <c r="F8" s="55">
        <f t="shared" si="1"/>
        <v>0.14413317092976047</v>
      </c>
      <c r="G8" s="59">
        <v>3527</v>
      </c>
      <c r="H8" s="60">
        <v>3253</v>
      </c>
      <c r="I8" s="54">
        <f t="shared" si="2"/>
        <v>6780</v>
      </c>
      <c r="J8" s="55">
        <f t="shared" si="3"/>
        <v>0.68818514007308162</v>
      </c>
      <c r="K8" s="156">
        <v>755</v>
      </c>
      <c r="L8" s="144">
        <v>897</v>
      </c>
      <c r="M8" s="54">
        <f t="shared" si="4"/>
        <v>1652</v>
      </c>
      <c r="N8" s="55">
        <f t="shared" si="5"/>
        <v>0.16768168899715793</v>
      </c>
      <c r="O8" s="56">
        <f t="shared" si="6"/>
        <v>9852</v>
      </c>
    </row>
    <row r="9" spans="1:15" x14ac:dyDescent="0.15">
      <c r="A9" s="57">
        <v>70</v>
      </c>
      <c r="B9" s="58" t="s">
        <v>37</v>
      </c>
      <c r="C9" s="59">
        <v>751</v>
      </c>
      <c r="D9" s="60">
        <v>718</v>
      </c>
      <c r="E9" s="54">
        <f t="shared" si="0"/>
        <v>1469</v>
      </c>
      <c r="F9" s="55">
        <f t="shared" si="1"/>
        <v>0.16318595867584981</v>
      </c>
      <c r="G9" s="59">
        <v>2990</v>
      </c>
      <c r="H9" s="60">
        <v>3002</v>
      </c>
      <c r="I9" s="54">
        <f t="shared" si="2"/>
        <v>5992</v>
      </c>
      <c r="J9" s="55">
        <f t="shared" si="3"/>
        <v>0.66562986003110425</v>
      </c>
      <c r="K9" s="157">
        <v>690</v>
      </c>
      <c r="L9" s="160">
        <v>851</v>
      </c>
      <c r="M9" s="54">
        <f t="shared" si="4"/>
        <v>1541</v>
      </c>
      <c r="N9" s="55">
        <f t="shared" si="5"/>
        <v>0.17118418129304599</v>
      </c>
      <c r="O9" s="56">
        <f t="shared" si="6"/>
        <v>9002</v>
      </c>
    </row>
    <row r="10" spans="1:15" x14ac:dyDescent="0.15">
      <c r="A10" s="57">
        <v>75</v>
      </c>
      <c r="B10" s="58" t="s">
        <v>38</v>
      </c>
      <c r="C10" s="59">
        <v>453</v>
      </c>
      <c r="D10" s="60">
        <v>474</v>
      </c>
      <c r="E10" s="54">
        <f t="shared" si="0"/>
        <v>927</v>
      </c>
      <c r="F10" s="55">
        <f t="shared" si="1"/>
        <v>0.15656139165681474</v>
      </c>
      <c r="G10" s="59">
        <v>2080</v>
      </c>
      <c r="H10" s="60">
        <v>2190</v>
      </c>
      <c r="I10" s="54">
        <f t="shared" si="2"/>
        <v>4270</v>
      </c>
      <c r="J10" s="55">
        <f t="shared" si="3"/>
        <v>0.72116196588414117</v>
      </c>
      <c r="K10" s="156">
        <v>345</v>
      </c>
      <c r="L10" s="150">
        <v>379</v>
      </c>
      <c r="M10" s="54">
        <f t="shared" si="4"/>
        <v>724</v>
      </c>
      <c r="N10" s="55">
        <f t="shared" si="5"/>
        <v>0.12227664245904409</v>
      </c>
      <c r="O10" s="56">
        <f t="shared" si="6"/>
        <v>5921</v>
      </c>
    </row>
    <row r="11" spans="1:15" x14ac:dyDescent="0.15">
      <c r="A11" s="57">
        <v>80</v>
      </c>
      <c r="B11" s="58" t="s">
        <v>39</v>
      </c>
      <c r="C11" s="59">
        <v>511</v>
      </c>
      <c r="D11" s="60">
        <v>514</v>
      </c>
      <c r="E11" s="54">
        <f t="shared" si="0"/>
        <v>1025</v>
      </c>
      <c r="F11" s="55">
        <f t="shared" si="1"/>
        <v>0.17221102150537634</v>
      </c>
      <c r="G11" s="59">
        <v>1725</v>
      </c>
      <c r="H11" s="60">
        <v>1807</v>
      </c>
      <c r="I11" s="54">
        <f t="shared" si="2"/>
        <v>3532</v>
      </c>
      <c r="J11" s="55">
        <f t="shared" si="3"/>
        <v>0.59341397849462363</v>
      </c>
      <c r="K11" s="158">
        <v>658</v>
      </c>
      <c r="L11" s="144">
        <v>737</v>
      </c>
      <c r="M11" s="54">
        <f t="shared" si="4"/>
        <v>1395</v>
      </c>
      <c r="N11" s="55">
        <f t="shared" si="5"/>
        <v>0.234375</v>
      </c>
      <c r="O11" s="56">
        <f t="shared" si="6"/>
        <v>5952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5713</v>
      </c>
      <c r="D12" s="64">
        <f>SUM(D3:D11)</f>
        <v>5578</v>
      </c>
      <c r="E12" s="64">
        <f>SUM(E3:E11)</f>
        <v>11291</v>
      </c>
      <c r="F12" s="129">
        <f t="shared" si="1"/>
        <v>0.16051348392874912</v>
      </c>
      <c r="G12" s="63">
        <f>SUM(G3:G11)</f>
        <v>23223</v>
      </c>
      <c r="H12" s="64">
        <f>SUM(H3:H11)</f>
        <v>22366</v>
      </c>
      <c r="I12" s="64">
        <f>SUM(I3:I11)</f>
        <v>45589</v>
      </c>
      <c r="J12" s="130">
        <f>IF(ISERROR($I12/$O12),"",$I12/$O12)</f>
        <v>0.64809575935061059</v>
      </c>
      <c r="K12" s="159">
        <f>SUM(K3:K11)</f>
        <v>6056</v>
      </c>
      <c r="L12" s="64">
        <f>SUM(L3:L11)</f>
        <v>7407</v>
      </c>
      <c r="M12" s="64">
        <f>SUM(M3:M11)</f>
        <v>13463</v>
      </c>
      <c r="N12" s="129">
        <f t="shared" si="5"/>
        <v>0.19139075672064029</v>
      </c>
      <c r="O12" s="65">
        <f t="shared" si="6"/>
        <v>70343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abSelected="1" topLeftCell="A37" workbookViewId="0">
      <selection activeCell="M32" sqref="M32:M3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2" t="s">
        <v>41</v>
      </c>
      <c r="B1" s="173"/>
      <c r="C1" s="173"/>
      <c r="D1" s="173"/>
      <c r="E1" s="173"/>
      <c r="F1" s="173"/>
      <c r="G1" s="173"/>
      <c r="H1" s="173"/>
      <c r="I1" s="174" t="s">
        <v>236</v>
      </c>
      <c r="J1" s="174"/>
      <c r="K1" s="174"/>
      <c r="L1" s="174"/>
      <c r="M1" s="174"/>
      <c r="N1" s="174"/>
      <c r="O1" s="2"/>
      <c r="P1" s="2"/>
    </row>
    <row r="2" spans="1:16" x14ac:dyDescent="0.15">
      <c r="A2" s="173"/>
      <c r="B2" s="173"/>
      <c r="C2" s="173"/>
      <c r="D2" s="173"/>
      <c r="E2" s="173"/>
      <c r="F2" s="173"/>
      <c r="G2" s="173"/>
      <c r="H2" s="173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0">
        <v>392</v>
      </c>
      <c r="C4" s="140">
        <v>366</v>
      </c>
      <c r="D4" s="70">
        <f>SUM(B4:C4)</f>
        <v>758</v>
      </c>
      <c r="E4" s="71"/>
      <c r="F4" s="70">
        <v>40</v>
      </c>
      <c r="G4" s="70">
        <v>475</v>
      </c>
      <c r="H4" s="70">
        <v>468</v>
      </c>
      <c r="I4" s="70">
        <f>SUM(G4:H4)</f>
        <v>943</v>
      </c>
      <c r="J4" s="71"/>
      <c r="K4" s="70">
        <v>80</v>
      </c>
      <c r="L4" s="70">
        <v>253</v>
      </c>
      <c r="M4" s="70">
        <v>248</v>
      </c>
      <c r="N4" s="70">
        <f>SUM(L4:M4)</f>
        <v>501</v>
      </c>
    </row>
    <row r="5" spans="1:16" x14ac:dyDescent="0.15">
      <c r="A5" s="70">
        <v>1</v>
      </c>
      <c r="B5" s="140">
        <v>387</v>
      </c>
      <c r="C5" s="140">
        <v>387</v>
      </c>
      <c r="D5" s="70">
        <f t="shared" ref="D5:D8" si="0">SUM(B5:C5)</f>
        <v>774</v>
      </c>
      <c r="E5" s="71"/>
      <c r="F5" s="70">
        <v>41</v>
      </c>
      <c r="G5" s="70">
        <v>520</v>
      </c>
      <c r="H5" s="70">
        <v>480</v>
      </c>
      <c r="I5" s="70">
        <f t="shared" ref="I5:I8" si="1">SUM(G5:H5)</f>
        <v>1000</v>
      </c>
      <c r="J5" s="71"/>
      <c r="K5" s="70">
        <v>81</v>
      </c>
      <c r="L5" s="70">
        <v>203</v>
      </c>
      <c r="M5" s="70">
        <v>219</v>
      </c>
      <c r="N5" s="70">
        <f t="shared" ref="N5:N8" si="2">SUM(L5:M5)</f>
        <v>422</v>
      </c>
    </row>
    <row r="6" spans="1:16" x14ac:dyDescent="0.15">
      <c r="A6" s="70">
        <v>2</v>
      </c>
      <c r="B6" s="140">
        <v>380</v>
      </c>
      <c r="C6" s="140">
        <v>372</v>
      </c>
      <c r="D6" s="70">
        <f t="shared" si="0"/>
        <v>752</v>
      </c>
      <c r="E6" s="71"/>
      <c r="F6" s="70">
        <v>42</v>
      </c>
      <c r="G6" s="70">
        <v>536</v>
      </c>
      <c r="H6" s="70">
        <v>527</v>
      </c>
      <c r="I6" s="70">
        <f t="shared" si="1"/>
        <v>1063</v>
      </c>
      <c r="J6" s="71"/>
      <c r="K6" s="70">
        <v>82</v>
      </c>
      <c r="L6" s="70">
        <v>151</v>
      </c>
      <c r="M6" s="70">
        <v>191</v>
      </c>
      <c r="N6" s="70">
        <f t="shared" si="2"/>
        <v>342</v>
      </c>
    </row>
    <row r="7" spans="1:16" x14ac:dyDescent="0.15">
      <c r="A7" s="70">
        <v>3</v>
      </c>
      <c r="B7" s="140">
        <v>371</v>
      </c>
      <c r="C7" s="140">
        <v>322</v>
      </c>
      <c r="D7" s="70">
        <f t="shared" si="0"/>
        <v>693</v>
      </c>
      <c r="E7" s="71"/>
      <c r="F7" s="70">
        <v>43</v>
      </c>
      <c r="G7" s="70">
        <v>585</v>
      </c>
      <c r="H7" s="70">
        <v>557</v>
      </c>
      <c r="I7" s="70">
        <f t="shared" si="1"/>
        <v>1142</v>
      </c>
      <c r="J7" s="71"/>
      <c r="K7" s="70">
        <v>83</v>
      </c>
      <c r="L7" s="70">
        <v>166</v>
      </c>
      <c r="M7" s="70">
        <v>189</v>
      </c>
      <c r="N7" s="70">
        <f t="shared" si="2"/>
        <v>355</v>
      </c>
    </row>
    <row r="8" spans="1:16" ht="14.25" thickBot="1" x14ac:dyDescent="0.2">
      <c r="A8" s="72">
        <v>4</v>
      </c>
      <c r="B8" s="139">
        <v>386</v>
      </c>
      <c r="C8" s="141">
        <v>355</v>
      </c>
      <c r="D8" s="70">
        <f t="shared" si="0"/>
        <v>741</v>
      </c>
      <c r="E8" s="71"/>
      <c r="F8" s="70">
        <v>44</v>
      </c>
      <c r="G8" s="70">
        <v>569</v>
      </c>
      <c r="H8" s="70">
        <v>591</v>
      </c>
      <c r="I8" s="70">
        <f t="shared" si="1"/>
        <v>1160</v>
      </c>
      <c r="J8" s="71"/>
      <c r="K8" s="70">
        <v>84</v>
      </c>
      <c r="L8" s="70">
        <v>138</v>
      </c>
      <c r="M8" s="70">
        <v>182</v>
      </c>
      <c r="N8" s="70">
        <f t="shared" si="2"/>
        <v>320</v>
      </c>
    </row>
    <row r="9" spans="1:16" ht="15" thickTop="1" thickBot="1" x14ac:dyDescent="0.2">
      <c r="A9" s="73" t="s">
        <v>44</v>
      </c>
      <c r="B9" s="32">
        <f>SUM(B4:B8)</f>
        <v>1916</v>
      </c>
      <c r="C9" s="32">
        <f>SUM(C4:C8)</f>
        <v>1802</v>
      </c>
      <c r="D9" s="74">
        <f>SUM(D4:D8)</f>
        <v>3718</v>
      </c>
      <c r="E9" s="75"/>
      <c r="F9" s="73" t="s">
        <v>44</v>
      </c>
      <c r="G9" s="32">
        <f>SUM(G4:G8)</f>
        <v>2685</v>
      </c>
      <c r="H9" s="32">
        <f>SUM(H4:H8)</f>
        <v>2623</v>
      </c>
      <c r="I9" s="74">
        <f>SUM(I4:I8)</f>
        <v>5308</v>
      </c>
      <c r="J9" s="75"/>
      <c r="K9" s="73" t="s">
        <v>44</v>
      </c>
      <c r="L9" s="32">
        <f>SUM(L4:L8)</f>
        <v>911</v>
      </c>
      <c r="M9" s="32">
        <f>SUM(M4:M8)</f>
        <v>1029</v>
      </c>
      <c r="N9" s="74">
        <f>SUM(N4:N8)</f>
        <v>1940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320</v>
      </c>
      <c r="C11" s="70">
        <v>358</v>
      </c>
      <c r="D11" s="70">
        <f t="shared" ref="D11:D15" si="3">SUM(B11:C11)</f>
        <v>678</v>
      </c>
      <c r="E11" s="75"/>
      <c r="F11" s="70">
        <v>45</v>
      </c>
      <c r="G11" s="143">
        <v>579</v>
      </c>
      <c r="H11" s="143">
        <v>608</v>
      </c>
      <c r="I11" s="70">
        <f t="shared" ref="I11:I15" si="4">SUM(G11:H11)</f>
        <v>1187</v>
      </c>
      <c r="J11" s="78"/>
      <c r="K11" s="70">
        <v>85</v>
      </c>
      <c r="L11" s="143">
        <v>123</v>
      </c>
      <c r="M11" s="143">
        <v>163</v>
      </c>
      <c r="N11" s="70">
        <f t="shared" ref="N11:N15" si="5">SUM(L11:M11)</f>
        <v>286</v>
      </c>
    </row>
    <row r="12" spans="1:16" x14ac:dyDescent="0.15">
      <c r="A12" s="70">
        <v>6</v>
      </c>
      <c r="B12" s="70">
        <v>398</v>
      </c>
      <c r="C12" s="70">
        <v>372</v>
      </c>
      <c r="D12" s="70">
        <f t="shared" si="3"/>
        <v>770</v>
      </c>
      <c r="E12" s="75"/>
      <c r="F12" s="70">
        <v>46</v>
      </c>
      <c r="G12" s="143">
        <v>636</v>
      </c>
      <c r="H12" s="143">
        <v>623</v>
      </c>
      <c r="I12" s="70">
        <f t="shared" si="4"/>
        <v>1259</v>
      </c>
      <c r="J12" s="78"/>
      <c r="K12" s="70">
        <v>86</v>
      </c>
      <c r="L12" s="143">
        <v>93</v>
      </c>
      <c r="M12" s="143">
        <v>156</v>
      </c>
      <c r="N12" s="70">
        <f t="shared" si="5"/>
        <v>249</v>
      </c>
    </row>
    <row r="13" spans="1:16" x14ac:dyDescent="0.15">
      <c r="A13" s="70">
        <v>7</v>
      </c>
      <c r="B13" s="70">
        <v>372</v>
      </c>
      <c r="C13" s="70">
        <v>338</v>
      </c>
      <c r="D13" s="70">
        <f t="shared" si="3"/>
        <v>710</v>
      </c>
      <c r="E13" s="75"/>
      <c r="F13" s="70">
        <v>47</v>
      </c>
      <c r="G13" s="143">
        <v>632</v>
      </c>
      <c r="H13" s="143">
        <v>669</v>
      </c>
      <c r="I13" s="70">
        <f t="shared" si="4"/>
        <v>1301</v>
      </c>
      <c r="J13" s="78"/>
      <c r="K13" s="70">
        <v>87</v>
      </c>
      <c r="L13" s="143">
        <v>78</v>
      </c>
      <c r="M13" s="143">
        <v>127</v>
      </c>
      <c r="N13" s="70">
        <f t="shared" si="5"/>
        <v>205</v>
      </c>
    </row>
    <row r="14" spans="1:16" x14ac:dyDescent="0.15">
      <c r="A14" s="70">
        <v>8</v>
      </c>
      <c r="B14" s="70">
        <v>365</v>
      </c>
      <c r="C14" s="70">
        <v>373</v>
      </c>
      <c r="D14" s="70">
        <f t="shared" si="3"/>
        <v>738</v>
      </c>
      <c r="E14" s="75"/>
      <c r="F14" s="70">
        <v>48</v>
      </c>
      <c r="G14" s="143">
        <v>688</v>
      </c>
      <c r="H14" s="143">
        <v>685</v>
      </c>
      <c r="I14" s="70">
        <f t="shared" si="4"/>
        <v>1373</v>
      </c>
      <c r="J14" s="78"/>
      <c r="K14" s="70">
        <v>88</v>
      </c>
      <c r="L14" s="143">
        <v>81</v>
      </c>
      <c r="M14" s="143">
        <v>115</v>
      </c>
      <c r="N14" s="70">
        <f t="shared" si="5"/>
        <v>196</v>
      </c>
    </row>
    <row r="15" spans="1:16" ht="14.25" thickBot="1" x14ac:dyDescent="0.2">
      <c r="A15" s="72">
        <v>9</v>
      </c>
      <c r="B15" s="70">
        <v>368</v>
      </c>
      <c r="C15" s="70">
        <v>361</v>
      </c>
      <c r="D15" s="70">
        <f t="shared" si="3"/>
        <v>729</v>
      </c>
      <c r="E15" s="75"/>
      <c r="F15" s="70">
        <v>49</v>
      </c>
      <c r="G15" s="148">
        <v>684</v>
      </c>
      <c r="H15" s="148">
        <v>669</v>
      </c>
      <c r="I15" s="70">
        <f t="shared" si="4"/>
        <v>1353</v>
      </c>
      <c r="J15" s="78"/>
      <c r="K15" s="72">
        <v>89</v>
      </c>
      <c r="L15" s="148">
        <v>66</v>
      </c>
      <c r="M15" s="148">
        <v>125</v>
      </c>
      <c r="N15" s="138">
        <f t="shared" si="5"/>
        <v>191</v>
      </c>
    </row>
    <row r="16" spans="1:16" ht="15" thickTop="1" thickBot="1" x14ac:dyDescent="0.2">
      <c r="A16" s="73" t="s">
        <v>44</v>
      </c>
      <c r="B16" s="32">
        <f>SUM(B11:B15)</f>
        <v>1823</v>
      </c>
      <c r="C16" s="32">
        <f>SUM(C11:C15)</f>
        <v>1802</v>
      </c>
      <c r="D16" s="74">
        <f>SUM(D11:D15)</f>
        <v>3625</v>
      </c>
      <c r="E16" s="75"/>
      <c r="F16" s="73" t="s">
        <v>44</v>
      </c>
      <c r="G16" s="32">
        <f>SUM(G11:G15)</f>
        <v>3219</v>
      </c>
      <c r="H16" s="32">
        <f>SUM(H11:H15)</f>
        <v>3254</v>
      </c>
      <c r="I16" s="74">
        <f>SUM(I11:I15)</f>
        <v>6473</v>
      </c>
      <c r="J16" s="75"/>
      <c r="K16" s="79" t="s">
        <v>44</v>
      </c>
      <c r="L16" s="32">
        <f>SUM(L11:L15)</f>
        <v>441</v>
      </c>
      <c r="M16" s="32">
        <f>SUM(M11:M15)</f>
        <v>686</v>
      </c>
      <c r="N16" s="74">
        <f>SUM(N11:N15)</f>
        <v>1127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378</v>
      </c>
      <c r="C18" s="70">
        <v>387</v>
      </c>
      <c r="D18" s="70">
        <f t="shared" ref="D18:D22" si="6">SUM(B18:C18)</f>
        <v>765</v>
      </c>
      <c r="E18" s="78"/>
      <c r="F18" s="70">
        <v>50</v>
      </c>
      <c r="G18" s="70">
        <v>610</v>
      </c>
      <c r="H18" s="70">
        <v>613</v>
      </c>
      <c r="I18" s="70">
        <f t="shared" ref="I18:I22" si="7">SUM(G18:H18)</f>
        <v>1223</v>
      </c>
      <c r="J18" s="75"/>
      <c r="K18" s="70">
        <v>90</v>
      </c>
      <c r="L18" s="70">
        <v>43</v>
      </c>
      <c r="M18" s="70">
        <v>103</v>
      </c>
      <c r="N18" s="70">
        <f t="shared" ref="N18:N22" si="8">SUM(L18:M18)</f>
        <v>146</v>
      </c>
    </row>
    <row r="19" spans="1:14" x14ac:dyDescent="0.15">
      <c r="A19" s="70">
        <v>11</v>
      </c>
      <c r="B19" s="70">
        <v>369</v>
      </c>
      <c r="C19" s="70">
        <v>360</v>
      </c>
      <c r="D19" s="70">
        <f t="shared" si="6"/>
        <v>729</v>
      </c>
      <c r="E19" s="78"/>
      <c r="F19" s="70">
        <v>51</v>
      </c>
      <c r="G19" s="70">
        <v>547</v>
      </c>
      <c r="H19" s="70">
        <v>574</v>
      </c>
      <c r="I19" s="70">
        <f t="shared" si="7"/>
        <v>1121</v>
      </c>
      <c r="J19" s="75"/>
      <c r="K19" s="70">
        <v>91</v>
      </c>
      <c r="L19" s="70">
        <v>50</v>
      </c>
      <c r="M19" s="70">
        <v>95</v>
      </c>
      <c r="N19" s="70">
        <f t="shared" si="8"/>
        <v>145</v>
      </c>
    </row>
    <row r="20" spans="1:14" x14ac:dyDescent="0.15">
      <c r="A20" s="70">
        <v>12</v>
      </c>
      <c r="B20" s="70">
        <v>402</v>
      </c>
      <c r="C20" s="70">
        <v>387</v>
      </c>
      <c r="D20" s="70">
        <f t="shared" si="6"/>
        <v>789</v>
      </c>
      <c r="E20" s="78"/>
      <c r="F20" s="70">
        <v>52</v>
      </c>
      <c r="G20" s="70">
        <v>601</v>
      </c>
      <c r="H20" s="70">
        <v>523</v>
      </c>
      <c r="I20" s="70">
        <f t="shared" si="7"/>
        <v>1124</v>
      </c>
      <c r="J20" s="75"/>
      <c r="K20" s="70">
        <v>92</v>
      </c>
      <c r="L20" s="70">
        <v>28</v>
      </c>
      <c r="M20" s="70">
        <v>82</v>
      </c>
      <c r="N20" s="70">
        <f t="shared" si="8"/>
        <v>110</v>
      </c>
    </row>
    <row r="21" spans="1:14" x14ac:dyDescent="0.15">
      <c r="A21" s="70">
        <v>13</v>
      </c>
      <c r="B21" s="70">
        <v>418</v>
      </c>
      <c r="C21" s="70">
        <v>398</v>
      </c>
      <c r="D21" s="70">
        <f t="shared" si="6"/>
        <v>816</v>
      </c>
      <c r="E21" s="78"/>
      <c r="F21" s="70">
        <v>53</v>
      </c>
      <c r="G21" s="70">
        <v>494</v>
      </c>
      <c r="H21" s="70">
        <v>489</v>
      </c>
      <c r="I21" s="70">
        <f t="shared" si="7"/>
        <v>983</v>
      </c>
      <c r="J21" s="75"/>
      <c r="K21" s="70">
        <v>93</v>
      </c>
      <c r="L21" s="70">
        <v>20</v>
      </c>
      <c r="M21" s="70">
        <v>68</v>
      </c>
      <c r="N21" s="70">
        <f t="shared" si="8"/>
        <v>88</v>
      </c>
    </row>
    <row r="22" spans="1:14" ht="14.25" thickBot="1" x14ac:dyDescent="0.2">
      <c r="A22" s="72">
        <v>14</v>
      </c>
      <c r="B22" s="70">
        <v>407</v>
      </c>
      <c r="C22" s="70">
        <v>442</v>
      </c>
      <c r="D22" s="70">
        <f t="shared" si="6"/>
        <v>849</v>
      </c>
      <c r="E22" s="78"/>
      <c r="F22" s="72">
        <v>54</v>
      </c>
      <c r="G22" s="70">
        <v>526</v>
      </c>
      <c r="H22" s="70">
        <v>496</v>
      </c>
      <c r="I22" s="70">
        <f t="shared" si="7"/>
        <v>1022</v>
      </c>
      <c r="J22" s="75"/>
      <c r="K22" s="70">
        <v>94</v>
      </c>
      <c r="L22" s="70">
        <v>19</v>
      </c>
      <c r="M22" s="70">
        <v>43</v>
      </c>
      <c r="N22" s="70">
        <f t="shared" si="8"/>
        <v>62</v>
      </c>
    </row>
    <row r="23" spans="1:14" ht="15" thickTop="1" thickBot="1" x14ac:dyDescent="0.2">
      <c r="A23" s="73" t="s">
        <v>44</v>
      </c>
      <c r="B23" s="32">
        <f>SUM(B18:B22)</f>
        <v>1974</v>
      </c>
      <c r="C23" s="32">
        <f>SUM(C18:C22)</f>
        <v>1974</v>
      </c>
      <c r="D23" s="74">
        <f>SUM(D18:D22)</f>
        <v>3948</v>
      </c>
      <c r="E23" s="75"/>
      <c r="F23" s="73" t="s">
        <v>44</v>
      </c>
      <c r="G23" s="32">
        <f>SUM(G18:G22)</f>
        <v>2778</v>
      </c>
      <c r="H23" s="32">
        <f>SUM(H18:H22)</f>
        <v>2695</v>
      </c>
      <c r="I23" s="74">
        <f>SUM(I18:I22)</f>
        <v>5473</v>
      </c>
      <c r="J23" s="75"/>
      <c r="K23" s="73" t="s">
        <v>44</v>
      </c>
      <c r="L23" s="32">
        <f>SUM(L18:L22)</f>
        <v>160</v>
      </c>
      <c r="M23" s="32">
        <f>SUM(M18:M22)</f>
        <v>391</v>
      </c>
      <c r="N23" s="74">
        <f>SUM(N18:N22)</f>
        <v>551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429</v>
      </c>
      <c r="C25" s="70">
        <v>379</v>
      </c>
      <c r="D25" s="70">
        <f t="shared" ref="D25:D29" si="9">SUM(B25:C25)</f>
        <v>808</v>
      </c>
      <c r="E25" s="75"/>
      <c r="F25" s="70">
        <v>55</v>
      </c>
      <c r="G25" s="143">
        <v>372</v>
      </c>
      <c r="H25" s="143">
        <v>348</v>
      </c>
      <c r="I25" s="70">
        <f t="shared" ref="I25:I29" si="10">SUM(G25:H25)</f>
        <v>720</v>
      </c>
      <c r="J25" s="71"/>
      <c r="K25" s="70">
        <v>95</v>
      </c>
      <c r="L25" s="70">
        <v>15</v>
      </c>
      <c r="M25" s="70">
        <v>35</v>
      </c>
      <c r="N25" s="70">
        <f t="shared" ref="N25:N29" si="11">SUM(L25:M25)</f>
        <v>50</v>
      </c>
    </row>
    <row r="26" spans="1:14" x14ac:dyDescent="0.15">
      <c r="A26" s="70">
        <v>16</v>
      </c>
      <c r="B26" s="70">
        <v>435</v>
      </c>
      <c r="C26" s="70">
        <v>352</v>
      </c>
      <c r="D26" s="70">
        <f t="shared" si="9"/>
        <v>787</v>
      </c>
      <c r="E26" s="75"/>
      <c r="F26" s="70">
        <v>56</v>
      </c>
      <c r="G26" s="143">
        <v>434</v>
      </c>
      <c r="H26" s="143">
        <v>451</v>
      </c>
      <c r="I26" s="70">
        <f t="shared" si="10"/>
        <v>885</v>
      </c>
      <c r="J26" s="71"/>
      <c r="K26" s="70">
        <v>96</v>
      </c>
      <c r="L26" s="70">
        <v>4</v>
      </c>
      <c r="M26" s="70">
        <v>28</v>
      </c>
      <c r="N26" s="70">
        <f t="shared" si="11"/>
        <v>32</v>
      </c>
    </row>
    <row r="27" spans="1:14" x14ac:dyDescent="0.15">
      <c r="A27" s="70">
        <v>17</v>
      </c>
      <c r="B27" s="70">
        <v>402</v>
      </c>
      <c r="C27" s="70">
        <v>402</v>
      </c>
      <c r="D27" s="70">
        <f t="shared" si="9"/>
        <v>804</v>
      </c>
      <c r="E27" s="75"/>
      <c r="F27" s="70">
        <v>57</v>
      </c>
      <c r="G27" s="143">
        <v>417</v>
      </c>
      <c r="H27" s="143">
        <v>375</v>
      </c>
      <c r="I27" s="70">
        <f t="shared" si="10"/>
        <v>792</v>
      </c>
      <c r="J27" s="71"/>
      <c r="K27" s="70">
        <v>97</v>
      </c>
      <c r="L27" s="70">
        <v>2</v>
      </c>
      <c r="M27" s="70">
        <v>30</v>
      </c>
      <c r="N27" s="70">
        <f t="shared" si="11"/>
        <v>32</v>
      </c>
    </row>
    <row r="28" spans="1:14" x14ac:dyDescent="0.15">
      <c r="A28" s="70">
        <v>18</v>
      </c>
      <c r="B28" s="70">
        <v>433</v>
      </c>
      <c r="C28" s="70">
        <v>416</v>
      </c>
      <c r="D28" s="70">
        <f t="shared" si="9"/>
        <v>849</v>
      </c>
      <c r="E28" s="75"/>
      <c r="F28" s="70">
        <v>58</v>
      </c>
      <c r="G28" s="143">
        <v>369</v>
      </c>
      <c r="H28" s="143">
        <v>331</v>
      </c>
      <c r="I28" s="70">
        <f t="shared" si="10"/>
        <v>700</v>
      </c>
      <c r="J28" s="71"/>
      <c r="K28" s="70">
        <v>98</v>
      </c>
      <c r="L28" s="70">
        <v>4</v>
      </c>
      <c r="M28" s="70">
        <v>13</v>
      </c>
      <c r="N28" s="70">
        <f t="shared" si="11"/>
        <v>17</v>
      </c>
    </row>
    <row r="29" spans="1:14" ht="14.25" thickBot="1" x14ac:dyDescent="0.2">
      <c r="A29" s="72">
        <v>19</v>
      </c>
      <c r="B29" s="70">
        <v>430</v>
      </c>
      <c r="C29" s="70">
        <v>397</v>
      </c>
      <c r="D29" s="70">
        <f t="shared" si="9"/>
        <v>827</v>
      </c>
      <c r="E29" s="75"/>
      <c r="F29" s="70">
        <v>59</v>
      </c>
      <c r="G29" s="148">
        <v>366</v>
      </c>
      <c r="H29" s="148">
        <v>340</v>
      </c>
      <c r="I29" s="70">
        <f t="shared" si="10"/>
        <v>706</v>
      </c>
      <c r="J29" s="71"/>
      <c r="K29" s="70">
        <v>99</v>
      </c>
      <c r="L29" s="70">
        <v>0</v>
      </c>
      <c r="M29" s="70">
        <v>12</v>
      </c>
      <c r="N29" s="70">
        <f t="shared" si="11"/>
        <v>12</v>
      </c>
    </row>
    <row r="30" spans="1:14" ht="15" thickTop="1" thickBot="1" x14ac:dyDescent="0.2">
      <c r="A30" s="73" t="s">
        <v>44</v>
      </c>
      <c r="B30" s="32">
        <f>SUM(B25:B29)</f>
        <v>2129</v>
      </c>
      <c r="C30" s="32">
        <f>SUM(C25:C29)</f>
        <v>1946</v>
      </c>
      <c r="D30" s="74">
        <f>SUM(D25:D29)</f>
        <v>4075</v>
      </c>
      <c r="E30" s="75"/>
      <c r="F30" s="73" t="s">
        <v>44</v>
      </c>
      <c r="G30" s="32">
        <f>SUM(G25:G29)</f>
        <v>1958</v>
      </c>
      <c r="H30" s="32">
        <f>SUM(H25:H29)</f>
        <v>1845</v>
      </c>
      <c r="I30" s="80">
        <f>SUM(I25:I29)</f>
        <v>3803</v>
      </c>
      <c r="J30" s="81"/>
      <c r="K30" s="73" t="s">
        <v>44</v>
      </c>
      <c r="L30" s="32">
        <f>SUM(L25:L29)</f>
        <v>25</v>
      </c>
      <c r="M30" s="32">
        <f>SUM(M25:M29)</f>
        <v>118</v>
      </c>
      <c r="N30" s="74">
        <f>SUM(N25:N29)</f>
        <v>143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415</v>
      </c>
      <c r="C32" s="70">
        <v>400</v>
      </c>
      <c r="D32" s="70">
        <f t="shared" ref="D32:D36" si="12">SUM(B32:C32)</f>
        <v>815</v>
      </c>
      <c r="E32" s="75"/>
      <c r="F32" s="70">
        <v>60</v>
      </c>
      <c r="G32" s="143">
        <v>306</v>
      </c>
      <c r="H32" s="143">
        <v>346</v>
      </c>
      <c r="I32" s="70">
        <f t="shared" ref="I32:I36" si="13">SUM(G32:H32)</f>
        <v>652</v>
      </c>
      <c r="J32" s="71"/>
      <c r="K32" s="70">
        <v>100</v>
      </c>
      <c r="L32" s="70">
        <v>1</v>
      </c>
      <c r="M32" s="70">
        <v>4</v>
      </c>
      <c r="N32" s="70">
        <f t="shared" ref="N32:N36" si="14">SUM(L32:M32)</f>
        <v>5</v>
      </c>
    </row>
    <row r="33" spans="1:14" x14ac:dyDescent="0.15">
      <c r="A33" s="70">
        <v>21</v>
      </c>
      <c r="B33" s="70">
        <v>421</v>
      </c>
      <c r="C33" s="70">
        <v>417</v>
      </c>
      <c r="D33" s="70">
        <f t="shared" si="12"/>
        <v>838</v>
      </c>
      <c r="E33" s="75"/>
      <c r="F33" s="70">
        <v>61</v>
      </c>
      <c r="G33" s="143">
        <v>281</v>
      </c>
      <c r="H33" s="143">
        <v>323</v>
      </c>
      <c r="I33" s="70">
        <f t="shared" si="13"/>
        <v>604</v>
      </c>
      <c r="J33" s="71"/>
      <c r="K33" s="70">
        <v>101</v>
      </c>
      <c r="L33" s="70">
        <v>2</v>
      </c>
      <c r="M33" s="70">
        <v>3</v>
      </c>
      <c r="N33" s="70">
        <f t="shared" si="14"/>
        <v>5</v>
      </c>
    </row>
    <row r="34" spans="1:14" x14ac:dyDescent="0.15">
      <c r="A34" s="70">
        <v>22</v>
      </c>
      <c r="B34" s="70">
        <v>394</v>
      </c>
      <c r="C34" s="70">
        <v>367</v>
      </c>
      <c r="D34" s="70">
        <f t="shared" si="12"/>
        <v>761</v>
      </c>
      <c r="E34" s="75"/>
      <c r="F34" s="70">
        <v>62</v>
      </c>
      <c r="G34" s="143">
        <v>290</v>
      </c>
      <c r="H34" s="143">
        <v>317</v>
      </c>
      <c r="I34" s="70">
        <f t="shared" si="13"/>
        <v>607</v>
      </c>
      <c r="J34" s="71"/>
      <c r="K34" s="70">
        <v>102</v>
      </c>
      <c r="L34" s="70">
        <v>0</v>
      </c>
      <c r="M34" s="70">
        <v>5</v>
      </c>
      <c r="N34" s="70">
        <f t="shared" si="14"/>
        <v>5</v>
      </c>
    </row>
    <row r="35" spans="1:14" x14ac:dyDescent="0.15">
      <c r="A35" s="70">
        <v>23</v>
      </c>
      <c r="B35" s="70">
        <v>406</v>
      </c>
      <c r="C35" s="70">
        <v>353</v>
      </c>
      <c r="D35" s="70">
        <f t="shared" si="12"/>
        <v>759</v>
      </c>
      <c r="E35" s="75"/>
      <c r="F35" s="70">
        <v>63</v>
      </c>
      <c r="G35" s="143">
        <v>324</v>
      </c>
      <c r="H35" s="143">
        <v>297</v>
      </c>
      <c r="I35" s="70">
        <f t="shared" si="13"/>
        <v>621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418</v>
      </c>
      <c r="C36" s="70">
        <v>366</v>
      </c>
      <c r="D36" s="70">
        <f t="shared" si="12"/>
        <v>784</v>
      </c>
      <c r="E36" s="75"/>
      <c r="F36" s="70">
        <v>64</v>
      </c>
      <c r="G36" s="148">
        <v>274</v>
      </c>
      <c r="H36" s="148">
        <v>280</v>
      </c>
      <c r="I36" s="70">
        <f t="shared" si="13"/>
        <v>554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2054</v>
      </c>
      <c r="C37" s="32">
        <f>SUM(C32:C36)</f>
        <v>1903</v>
      </c>
      <c r="D37" s="80">
        <f>SUM(D32:D36)</f>
        <v>3957</v>
      </c>
      <c r="E37" s="81"/>
      <c r="F37" s="73" t="s">
        <v>44</v>
      </c>
      <c r="G37" s="32">
        <f>SUM(G32:G36)</f>
        <v>1475</v>
      </c>
      <c r="H37" s="32">
        <f>SUM(H32:H36)</f>
        <v>1563</v>
      </c>
      <c r="I37" s="74">
        <f>SUM(I32:I36)</f>
        <v>3038</v>
      </c>
      <c r="J37" s="75"/>
      <c r="K37" s="73" t="s">
        <v>44</v>
      </c>
      <c r="L37" s="32">
        <f>SUM(L32:L36)</f>
        <v>3</v>
      </c>
      <c r="M37" s="32">
        <f>SUM(M32:M36)</f>
        <v>13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428</v>
      </c>
      <c r="C39" s="70">
        <v>373</v>
      </c>
      <c r="D39" s="70">
        <f t="shared" ref="D39:D43" si="15">SUM(B39:C39)</f>
        <v>801</v>
      </c>
      <c r="E39" s="71"/>
      <c r="F39" s="70">
        <v>65</v>
      </c>
      <c r="G39" s="70">
        <v>262</v>
      </c>
      <c r="H39" s="70">
        <v>272</v>
      </c>
      <c r="I39" s="70">
        <f t="shared" ref="I39:I43" si="16">SUM(G39:H39)</f>
        <v>534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440</v>
      </c>
      <c r="C40" s="70">
        <v>406</v>
      </c>
      <c r="D40" s="70">
        <f t="shared" si="15"/>
        <v>846</v>
      </c>
      <c r="E40" s="71"/>
      <c r="F40" s="70">
        <v>66</v>
      </c>
      <c r="G40" s="70">
        <v>324</v>
      </c>
      <c r="H40" s="70">
        <v>283</v>
      </c>
      <c r="I40" s="70">
        <f t="shared" si="16"/>
        <v>607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451</v>
      </c>
      <c r="C41" s="70">
        <v>392</v>
      </c>
      <c r="D41" s="70">
        <f t="shared" si="15"/>
        <v>843</v>
      </c>
      <c r="E41" s="71"/>
      <c r="F41" s="70">
        <v>67</v>
      </c>
      <c r="G41" s="70">
        <v>281</v>
      </c>
      <c r="H41" s="70">
        <v>297</v>
      </c>
      <c r="I41" s="70">
        <f t="shared" si="16"/>
        <v>578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463</v>
      </c>
      <c r="C42" s="70">
        <v>437</v>
      </c>
      <c r="D42" s="70">
        <f t="shared" si="15"/>
        <v>900</v>
      </c>
      <c r="E42" s="71"/>
      <c r="F42" s="70">
        <v>68</v>
      </c>
      <c r="G42" s="70">
        <v>304</v>
      </c>
      <c r="H42" s="70">
        <v>323</v>
      </c>
      <c r="I42" s="70">
        <f t="shared" si="16"/>
        <v>627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452</v>
      </c>
      <c r="C43" s="70">
        <v>424</v>
      </c>
      <c r="D43" s="70">
        <f t="shared" si="15"/>
        <v>876</v>
      </c>
      <c r="E43" s="71"/>
      <c r="F43" s="70">
        <v>69</v>
      </c>
      <c r="G43" s="70">
        <v>274</v>
      </c>
      <c r="H43" s="70">
        <v>356</v>
      </c>
      <c r="I43" s="70">
        <f t="shared" si="16"/>
        <v>630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2234</v>
      </c>
      <c r="C44" s="32">
        <f>SUM(C39:C43)</f>
        <v>2032</v>
      </c>
      <c r="D44" s="74">
        <f>SUM(D39:D43)</f>
        <v>4266</v>
      </c>
      <c r="E44" s="75"/>
      <c r="F44" s="73" t="s">
        <v>44</v>
      </c>
      <c r="G44" s="32">
        <f>SUM(G39:G43)</f>
        <v>1445</v>
      </c>
      <c r="H44" s="32">
        <f>SUM(H39:H43)</f>
        <v>1531</v>
      </c>
      <c r="I44" s="74">
        <f>SUM(I39:I43)</f>
        <v>2976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3">
        <v>426</v>
      </c>
      <c r="C46" s="143">
        <v>418</v>
      </c>
      <c r="D46" s="70">
        <f t="shared" ref="D46:D50" si="18">SUM(B46:C46)</f>
        <v>844</v>
      </c>
      <c r="E46" s="75"/>
      <c r="F46" s="70">
        <v>70</v>
      </c>
      <c r="G46" s="70">
        <v>328</v>
      </c>
      <c r="H46" s="70">
        <v>405</v>
      </c>
      <c r="I46" s="70">
        <f t="shared" ref="I46:I50" si="19">SUM(G46:H46)</f>
        <v>733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3">
        <v>490</v>
      </c>
      <c r="C47" s="143">
        <v>462</v>
      </c>
      <c r="D47" s="70">
        <f t="shared" si="18"/>
        <v>952</v>
      </c>
      <c r="E47" s="75"/>
      <c r="F47" s="70">
        <v>71</v>
      </c>
      <c r="G47" s="70">
        <v>344</v>
      </c>
      <c r="H47" s="70">
        <v>381</v>
      </c>
      <c r="I47" s="70">
        <f t="shared" si="19"/>
        <v>725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3">
        <v>456</v>
      </c>
      <c r="C48" s="143">
        <v>439</v>
      </c>
      <c r="D48" s="70">
        <f t="shared" si="18"/>
        <v>895</v>
      </c>
      <c r="E48" s="75"/>
      <c r="F48" s="70">
        <v>72</v>
      </c>
      <c r="G48" s="70">
        <v>393</v>
      </c>
      <c r="H48" s="70">
        <v>452</v>
      </c>
      <c r="I48" s="70">
        <f t="shared" si="19"/>
        <v>845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3">
        <v>465</v>
      </c>
      <c r="C49" s="143">
        <v>443</v>
      </c>
      <c r="D49" s="70">
        <f t="shared" si="18"/>
        <v>908</v>
      </c>
      <c r="E49" s="75"/>
      <c r="F49" s="70">
        <v>73</v>
      </c>
      <c r="G49" s="70">
        <v>417</v>
      </c>
      <c r="H49" s="70">
        <v>502</v>
      </c>
      <c r="I49" s="70">
        <f t="shared" si="19"/>
        <v>919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51">
        <v>457</v>
      </c>
      <c r="C50" s="148">
        <v>464</v>
      </c>
      <c r="D50" s="70">
        <f t="shared" si="18"/>
        <v>921</v>
      </c>
      <c r="E50" s="75"/>
      <c r="F50" s="70">
        <v>74</v>
      </c>
      <c r="G50" s="70">
        <v>365</v>
      </c>
      <c r="H50" s="70">
        <v>418</v>
      </c>
      <c r="I50" s="70">
        <f t="shared" si="19"/>
        <v>783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2">
        <f>SUM(B46:B50)</f>
        <v>2294</v>
      </c>
      <c r="C51" s="32">
        <f>SUM(C46:C50)</f>
        <v>2226</v>
      </c>
      <c r="D51" s="74">
        <f>SUM(D46:D50)</f>
        <v>4520</v>
      </c>
      <c r="E51" s="75"/>
      <c r="F51" s="73" t="s">
        <v>44</v>
      </c>
      <c r="G51" s="32">
        <f>SUM(G46:G50)</f>
        <v>1847</v>
      </c>
      <c r="H51" s="32">
        <f>SUM(H46:H50)</f>
        <v>2158</v>
      </c>
      <c r="I51" s="80">
        <f>SUM(I46:I50)</f>
        <v>4005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482</v>
      </c>
      <c r="C53" s="70">
        <v>437</v>
      </c>
      <c r="D53" s="70">
        <f t="shared" ref="D53:D57" si="21">SUM(B53:C53)</f>
        <v>919</v>
      </c>
      <c r="E53" s="75"/>
      <c r="F53" s="70">
        <v>75</v>
      </c>
      <c r="G53" s="143">
        <v>227</v>
      </c>
      <c r="H53" s="143">
        <v>268</v>
      </c>
      <c r="I53" s="70">
        <f>SUM(G53:H53)</f>
        <v>495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455</v>
      </c>
      <c r="C54" s="70">
        <v>440</v>
      </c>
      <c r="D54" s="70">
        <f t="shared" si="21"/>
        <v>895</v>
      </c>
      <c r="E54" s="75"/>
      <c r="F54" s="70">
        <v>76</v>
      </c>
      <c r="G54" s="143">
        <v>255</v>
      </c>
      <c r="H54" s="143">
        <v>273</v>
      </c>
      <c r="I54" s="70">
        <f>SUM(G54:H54)</f>
        <v>528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487</v>
      </c>
      <c r="C55" s="70">
        <v>482</v>
      </c>
      <c r="D55" s="70">
        <f t="shared" si="21"/>
        <v>969</v>
      </c>
      <c r="E55" s="75"/>
      <c r="F55" s="70">
        <v>77</v>
      </c>
      <c r="G55" s="143">
        <v>239</v>
      </c>
      <c r="H55" s="143">
        <v>326</v>
      </c>
      <c r="I55" s="70">
        <f>SUM(G55:H55)</f>
        <v>565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495</v>
      </c>
      <c r="C56" s="70">
        <v>459</v>
      </c>
      <c r="D56" s="70">
        <f t="shared" si="21"/>
        <v>954</v>
      </c>
      <c r="E56" s="75"/>
      <c r="F56" s="70">
        <v>78</v>
      </c>
      <c r="G56" s="143">
        <v>269</v>
      </c>
      <c r="H56" s="143">
        <v>293</v>
      </c>
      <c r="I56" s="70">
        <f>SUM(G56:H56)</f>
        <v>562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478</v>
      </c>
      <c r="C57" s="70">
        <v>461</v>
      </c>
      <c r="D57" s="70">
        <f t="shared" si="21"/>
        <v>939</v>
      </c>
      <c r="E57" s="75"/>
      <c r="F57" s="70">
        <v>79</v>
      </c>
      <c r="G57" s="148">
        <v>234</v>
      </c>
      <c r="H57" s="148">
        <v>320</v>
      </c>
      <c r="I57" s="70">
        <f>SUM(G57:H57)</f>
        <v>554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2397</v>
      </c>
      <c r="C58" s="32">
        <f>SUM(C53:C57)</f>
        <v>2279</v>
      </c>
      <c r="D58" s="74">
        <f>SUM(D53:D57)</f>
        <v>4676</v>
      </c>
      <c r="E58" s="75"/>
      <c r="F58" s="73" t="s">
        <v>44</v>
      </c>
      <c r="G58" s="32">
        <f>SUM(G53:G57)</f>
        <v>1224</v>
      </c>
      <c r="H58" s="32">
        <f>SUM(H53:H57)</f>
        <v>1480</v>
      </c>
      <c r="I58" s="74">
        <f>SUM(I53:I57)</f>
        <v>2704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34992</v>
      </c>
      <c r="M60" s="70">
        <f>C9+C16+C23+C30+C37+C44+C51+C58+H9+H16+H23+H30+H37+H44+H51+H58+M9+M16+M23+M30+M37+M44+M51+M58</f>
        <v>35351</v>
      </c>
      <c r="N60" s="70">
        <f>D9+D16+D23+D30+D37+D44+D51+D58+I9+I16+I23+I30+I37+I44+I51+I58+N9+N16+N23+N30+N37+N44+N51+N58</f>
        <v>70343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M53" sqref="M53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823</v>
      </c>
      <c r="D2" s="92">
        <v>814</v>
      </c>
      <c r="E2" s="93">
        <v>1637</v>
      </c>
      <c r="F2" s="94">
        <v>633</v>
      </c>
      <c r="G2" s="89">
        <v>2001</v>
      </c>
      <c r="H2" s="90" t="s">
        <v>47</v>
      </c>
      <c r="I2" s="91">
        <v>100</v>
      </c>
      <c r="J2" s="92">
        <v>104</v>
      </c>
      <c r="K2" s="161">
        <v>204</v>
      </c>
      <c r="L2" s="162">
        <v>86</v>
      </c>
    </row>
    <row r="3" spans="1:12" ht="12.75" customHeight="1" x14ac:dyDescent="0.15">
      <c r="A3" s="89">
        <v>1002</v>
      </c>
      <c r="B3" s="90" t="s">
        <v>132</v>
      </c>
      <c r="C3" s="91">
        <v>47</v>
      </c>
      <c r="D3" s="92">
        <v>75</v>
      </c>
      <c r="E3" s="93">
        <v>122</v>
      </c>
      <c r="F3" s="94">
        <v>60</v>
      </c>
      <c r="G3" s="89">
        <v>2101</v>
      </c>
      <c r="H3" s="90" t="s">
        <v>48</v>
      </c>
      <c r="I3" s="91">
        <v>767</v>
      </c>
      <c r="J3" s="92">
        <v>719</v>
      </c>
      <c r="K3" s="163">
        <v>1486</v>
      </c>
      <c r="L3" s="164">
        <v>582</v>
      </c>
    </row>
    <row r="4" spans="1:12" ht="12.75" customHeight="1" x14ac:dyDescent="0.15">
      <c r="A4" s="89">
        <v>1003</v>
      </c>
      <c r="B4" s="90" t="s">
        <v>133</v>
      </c>
      <c r="C4" s="91">
        <v>57</v>
      </c>
      <c r="D4" s="92">
        <v>63</v>
      </c>
      <c r="E4" s="93">
        <v>120</v>
      </c>
      <c r="F4" s="94">
        <v>55</v>
      </c>
      <c r="G4" s="89">
        <v>2201</v>
      </c>
      <c r="H4" s="90" t="s">
        <v>49</v>
      </c>
      <c r="I4" s="91">
        <v>284</v>
      </c>
      <c r="J4" s="92">
        <v>289</v>
      </c>
      <c r="K4" s="163">
        <v>573</v>
      </c>
      <c r="L4" s="164">
        <v>216</v>
      </c>
    </row>
    <row r="5" spans="1:12" ht="12.75" customHeight="1" x14ac:dyDescent="0.15">
      <c r="A5" s="89">
        <v>1004</v>
      </c>
      <c r="B5" s="90" t="s">
        <v>134</v>
      </c>
      <c r="C5" s="91">
        <v>111</v>
      </c>
      <c r="D5" s="92">
        <v>111</v>
      </c>
      <c r="E5" s="93">
        <v>222</v>
      </c>
      <c r="F5" s="94">
        <v>90</v>
      </c>
      <c r="G5" s="89">
        <v>2202</v>
      </c>
      <c r="H5" s="90" t="s">
        <v>135</v>
      </c>
      <c r="I5" s="91">
        <v>104</v>
      </c>
      <c r="J5" s="92">
        <v>107</v>
      </c>
      <c r="K5" s="163">
        <v>211</v>
      </c>
      <c r="L5" s="164">
        <v>94</v>
      </c>
    </row>
    <row r="6" spans="1:12" ht="12.75" customHeight="1" x14ac:dyDescent="0.15">
      <c r="A6" s="89">
        <v>1005</v>
      </c>
      <c r="B6" s="90" t="s">
        <v>136</v>
      </c>
      <c r="C6" s="91">
        <v>215</v>
      </c>
      <c r="D6" s="92">
        <v>218</v>
      </c>
      <c r="E6" s="93">
        <v>433</v>
      </c>
      <c r="F6" s="94">
        <v>138</v>
      </c>
      <c r="G6" s="89">
        <v>2301</v>
      </c>
      <c r="H6" s="90" t="s">
        <v>50</v>
      </c>
      <c r="I6" s="91">
        <v>172</v>
      </c>
      <c r="J6" s="92">
        <v>196</v>
      </c>
      <c r="K6" s="163">
        <v>368</v>
      </c>
      <c r="L6" s="164">
        <v>145</v>
      </c>
    </row>
    <row r="7" spans="1:12" ht="12.75" customHeight="1" x14ac:dyDescent="0.15">
      <c r="A7" s="89">
        <v>1101</v>
      </c>
      <c r="B7" s="90" t="s">
        <v>70</v>
      </c>
      <c r="C7" s="91">
        <v>587</v>
      </c>
      <c r="D7" s="92">
        <v>547</v>
      </c>
      <c r="E7" s="93">
        <v>1134</v>
      </c>
      <c r="F7" s="94">
        <v>549</v>
      </c>
      <c r="G7" s="89">
        <v>2302</v>
      </c>
      <c r="H7" s="90" t="s">
        <v>137</v>
      </c>
      <c r="I7" s="91">
        <v>781</v>
      </c>
      <c r="J7" s="92">
        <v>822</v>
      </c>
      <c r="K7" s="163">
        <v>1603</v>
      </c>
      <c r="L7" s="164">
        <v>637</v>
      </c>
    </row>
    <row r="8" spans="1:12" ht="12.75" customHeight="1" x14ac:dyDescent="0.15">
      <c r="A8" s="89">
        <v>1201</v>
      </c>
      <c r="B8" s="90" t="s">
        <v>71</v>
      </c>
      <c r="C8" s="91">
        <v>1278</v>
      </c>
      <c r="D8" s="92">
        <v>1356</v>
      </c>
      <c r="E8" s="93">
        <v>2634</v>
      </c>
      <c r="F8" s="94">
        <v>1014</v>
      </c>
      <c r="G8" s="89">
        <v>2303</v>
      </c>
      <c r="H8" s="90" t="s">
        <v>138</v>
      </c>
      <c r="I8" s="91">
        <v>226</v>
      </c>
      <c r="J8" s="92">
        <v>257</v>
      </c>
      <c r="K8" s="163">
        <v>483</v>
      </c>
      <c r="L8" s="164">
        <v>211</v>
      </c>
    </row>
    <row r="9" spans="1:12" ht="12.75" customHeight="1" x14ac:dyDescent="0.15">
      <c r="A9" s="89">
        <v>1202</v>
      </c>
      <c r="B9" s="90" t="s">
        <v>139</v>
      </c>
      <c r="C9" s="91">
        <v>119</v>
      </c>
      <c r="D9" s="92">
        <v>114</v>
      </c>
      <c r="E9" s="93">
        <v>233</v>
      </c>
      <c r="F9" s="94">
        <v>99</v>
      </c>
      <c r="G9" s="89">
        <v>2304</v>
      </c>
      <c r="H9" s="90" t="s">
        <v>140</v>
      </c>
      <c r="I9" s="91">
        <v>157</v>
      </c>
      <c r="J9" s="92">
        <v>149</v>
      </c>
      <c r="K9" s="163">
        <v>306</v>
      </c>
      <c r="L9" s="164">
        <v>117</v>
      </c>
    </row>
    <row r="10" spans="1:12" ht="12.75" customHeight="1" x14ac:dyDescent="0.15">
      <c r="A10" s="89">
        <v>1301</v>
      </c>
      <c r="B10" s="90" t="s">
        <v>72</v>
      </c>
      <c r="C10" s="91">
        <v>537</v>
      </c>
      <c r="D10" s="92">
        <v>553</v>
      </c>
      <c r="E10" s="93">
        <v>1090</v>
      </c>
      <c r="F10" s="94">
        <v>459</v>
      </c>
      <c r="G10" s="89">
        <v>2305</v>
      </c>
      <c r="H10" s="90" t="s">
        <v>141</v>
      </c>
      <c r="I10" s="91">
        <v>90</v>
      </c>
      <c r="J10" s="92">
        <v>87</v>
      </c>
      <c r="K10" s="163">
        <v>177</v>
      </c>
      <c r="L10" s="164">
        <v>49</v>
      </c>
    </row>
    <row r="11" spans="1:12" ht="12.75" customHeight="1" x14ac:dyDescent="0.15">
      <c r="A11" s="89">
        <v>1401</v>
      </c>
      <c r="B11" s="90" t="s">
        <v>73</v>
      </c>
      <c r="C11" s="91">
        <v>1119</v>
      </c>
      <c r="D11" s="92">
        <v>1113</v>
      </c>
      <c r="E11" s="93">
        <v>2232</v>
      </c>
      <c r="F11" s="94">
        <v>862</v>
      </c>
      <c r="G11" s="89">
        <v>2401</v>
      </c>
      <c r="H11" s="90" t="s">
        <v>234</v>
      </c>
      <c r="I11" s="91">
        <v>140</v>
      </c>
      <c r="J11" s="92">
        <v>133</v>
      </c>
      <c r="K11" s="163">
        <v>273</v>
      </c>
      <c r="L11" s="164">
        <v>79</v>
      </c>
    </row>
    <row r="12" spans="1:12" ht="12.75" customHeight="1" x14ac:dyDescent="0.15">
      <c r="A12" s="89">
        <v>1402</v>
      </c>
      <c r="B12" s="90" t="s">
        <v>143</v>
      </c>
      <c r="C12" s="91">
        <v>90</v>
      </c>
      <c r="D12" s="92">
        <v>97</v>
      </c>
      <c r="E12" s="93">
        <v>187</v>
      </c>
      <c r="F12" s="94">
        <v>84</v>
      </c>
      <c r="G12" s="89">
        <v>2402</v>
      </c>
      <c r="H12" s="90" t="s">
        <v>142</v>
      </c>
      <c r="I12" s="91">
        <v>936</v>
      </c>
      <c r="J12" s="92">
        <v>955</v>
      </c>
      <c r="K12" s="163">
        <v>1891</v>
      </c>
      <c r="L12" s="164">
        <v>817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146</v>
      </c>
      <c r="E13" s="93">
        <v>250</v>
      </c>
      <c r="F13" s="94">
        <v>126</v>
      </c>
      <c r="G13" s="89">
        <v>2501</v>
      </c>
      <c r="H13" s="90" t="s">
        <v>144</v>
      </c>
      <c r="I13" s="91">
        <v>67</v>
      </c>
      <c r="J13" s="92">
        <v>116</v>
      </c>
      <c r="K13" s="163">
        <v>183</v>
      </c>
      <c r="L13" s="164">
        <v>110</v>
      </c>
    </row>
    <row r="14" spans="1:12" ht="12.75" customHeight="1" x14ac:dyDescent="0.15">
      <c r="A14" s="89">
        <v>1404</v>
      </c>
      <c r="B14" s="90" t="s">
        <v>147</v>
      </c>
      <c r="C14" s="91">
        <v>162</v>
      </c>
      <c r="D14" s="92">
        <v>169</v>
      </c>
      <c r="E14" s="93">
        <v>331</v>
      </c>
      <c r="F14" s="94">
        <v>152</v>
      </c>
      <c r="G14" s="89">
        <v>2502</v>
      </c>
      <c r="H14" s="90" t="s">
        <v>146</v>
      </c>
      <c r="I14" s="91">
        <v>762</v>
      </c>
      <c r="J14" s="92">
        <v>685</v>
      </c>
      <c r="K14" s="163">
        <v>1447</v>
      </c>
      <c r="L14" s="164">
        <v>716</v>
      </c>
    </row>
    <row r="15" spans="1:12" ht="12.75" customHeight="1" x14ac:dyDescent="0.15">
      <c r="A15" s="89">
        <v>1405</v>
      </c>
      <c r="B15" s="90" t="s">
        <v>149</v>
      </c>
      <c r="C15" s="91">
        <v>87</v>
      </c>
      <c r="D15" s="92">
        <v>88</v>
      </c>
      <c r="E15" s="93">
        <v>175</v>
      </c>
      <c r="F15" s="94">
        <v>66</v>
      </c>
      <c r="G15" s="89">
        <v>2601</v>
      </c>
      <c r="H15" s="90" t="s">
        <v>148</v>
      </c>
      <c r="I15" s="91">
        <v>22</v>
      </c>
      <c r="J15" s="92">
        <v>33</v>
      </c>
      <c r="K15" s="163">
        <v>55</v>
      </c>
      <c r="L15" s="164">
        <v>31</v>
      </c>
    </row>
    <row r="16" spans="1:12" ht="12.75" customHeight="1" x14ac:dyDescent="0.15">
      <c r="A16" s="89">
        <v>1406</v>
      </c>
      <c r="B16" s="90" t="s">
        <v>151</v>
      </c>
      <c r="C16" s="91">
        <v>75</v>
      </c>
      <c r="D16" s="92">
        <v>75</v>
      </c>
      <c r="E16" s="93">
        <v>150</v>
      </c>
      <c r="F16" s="94">
        <v>53</v>
      </c>
      <c r="G16" s="89">
        <v>2602</v>
      </c>
      <c r="H16" s="90" t="s">
        <v>150</v>
      </c>
      <c r="I16" s="91">
        <v>97</v>
      </c>
      <c r="J16" s="92">
        <v>127</v>
      </c>
      <c r="K16" s="163">
        <v>224</v>
      </c>
      <c r="L16" s="164">
        <v>108</v>
      </c>
    </row>
    <row r="17" spans="1:12" ht="12.75" customHeight="1" x14ac:dyDescent="0.15">
      <c r="A17" s="89">
        <v>1502</v>
      </c>
      <c r="B17" s="90" t="s">
        <v>153</v>
      </c>
      <c r="C17" s="91">
        <v>64</v>
      </c>
      <c r="D17" s="92">
        <v>107</v>
      </c>
      <c r="E17" s="93">
        <v>171</v>
      </c>
      <c r="F17" s="94">
        <v>84</v>
      </c>
      <c r="G17" s="89">
        <v>2603</v>
      </c>
      <c r="H17" s="90" t="s">
        <v>152</v>
      </c>
      <c r="I17" s="91">
        <v>204</v>
      </c>
      <c r="J17" s="92">
        <v>196</v>
      </c>
      <c r="K17" s="163">
        <v>400</v>
      </c>
      <c r="L17" s="164">
        <v>181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56</v>
      </c>
      <c r="E18" s="93">
        <v>108</v>
      </c>
      <c r="F18" s="94">
        <v>50</v>
      </c>
      <c r="G18" s="89">
        <v>2604</v>
      </c>
      <c r="H18" s="90" t="s">
        <v>66</v>
      </c>
      <c r="I18" s="91">
        <v>414</v>
      </c>
      <c r="J18" s="92">
        <v>442</v>
      </c>
      <c r="K18" s="163">
        <v>856</v>
      </c>
      <c r="L18" s="164">
        <v>332</v>
      </c>
    </row>
    <row r="19" spans="1:12" ht="12.75" customHeight="1" x14ac:dyDescent="0.15">
      <c r="A19" s="89">
        <v>1504</v>
      </c>
      <c r="B19" s="90" t="s">
        <v>156</v>
      </c>
      <c r="C19" s="91">
        <v>346</v>
      </c>
      <c r="D19" s="92">
        <v>392</v>
      </c>
      <c r="E19" s="93">
        <v>738</v>
      </c>
      <c r="F19" s="94">
        <v>322</v>
      </c>
      <c r="G19" s="89">
        <v>2701</v>
      </c>
      <c r="H19" s="90" t="s">
        <v>155</v>
      </c>
      <c r="I19" s="91">
        <v>241</v>
      </c>
      <c r="J19" s="92">
        <v>228</v>
      </c>
      <c r="K19" s="163">
        <v>469</v>
      </c>
      <c r="L19" s="164">
        <v>209</v>
      </c>
    </row>
    <row r="20" spans="1:12" ht="12.75" customHeight="1" x14ac:dyDescent="0.15">
      <c r="A20" s="89">
        <v>1505</v>
      </c>
      <c r="B20" s="90" t="s">
        <v>157</v>
      </c>
      <c r="C20" s="91">
        <v>397</v>
      </c>
      <c r="D20" s="92">
        <v>390</v>
      </c>
      <c r="E20" s="93">
        <v>787</v>
      </c>
      <c r="F20" s="94">
        <v>347</v>
      </c>
      <c r="G20" s="89">
        <v>2801</v>
      </c>
      <c r="H20" s="90" t="s">
        <v>67</v>
      </c>
      <c r="I20" s="91">
        <v>573</v>
      </c>
      <c r="J20" s="92">
        <v>523</v>
      </c>
      <c r="K20" s="163">
        <v>1096</v>
      </c>
      <c r="L20" s="164">
        <v>493</v>
      </c>
    </row>
    <row r="21" spans="1:12" ht="12.75" customHeight="1" x14ac:dyDescent="0.15">
      <c r="A21" s="89">
        <v>1506</v>
      </c>
      <c r="B21" s="90" t="s">
        <v>159</v>
      </c>
      <c r="C21" s="91">
        <v>373</v>
      </c>
      <c r="D21" s="92">
        <v>397</v>
      </c>
      <c r="E21" s="93">
        <v>770</v>
      </c>
      <c r="F21" s="94">
        <v>312</v>
      </c>
      <c r="G21" s="89">
        <v>2802</v>
      </c>
      <c r="H21" s="90" t="s">
        <v>158</v>
      </c>
      <c r="I21" s="91">
        <v>846</v>
      </c>
      <c r="J21" s="92">
        <v>863</v>
      </c>
      <c r="K21" s="163">
        <v>1709</v>
      </c>
      <c r="L21" s="164">
        <v>711</v>
      </c>
    </row>
    <row r="22" spans="1:12" ht="12.75" customHeight="1" x14ac:dyDescent="0.15">
      <c r="A22" s="89">
        <v>1507</v>
      </c>
      <c r="B22" s="90" t="s">
        <v>161</v>
      </c>
      <c r="C22" s="91">
        <v>320</v>
      </c>
      <c r="D22" s="92">
        <v>335</v>
      </c>
      <c r="E22" s="93">
        <v>655</v>
      </c>
      <c r="F22" s="94">
        <v>323</v>
      </c>
      <c r="G22" s="89">
        <v>2803</v>
      </c>
      <c r="H22" s="90" t="s">
        <v>160</v>
      </c>
      <c r="I22" s="91">
        <v>360</v>
      </c>
      <c r="J22" s="92">
        <v>345</v>
      </c>
      <c r="K22" s="163">
        <v>705</v>
      </c>
      <c r="L22" s="164">
        <v>353</v>
      </c>
    </row>
    <row r="23" spans="1:12" ht="12.75" customHeight="1" x14ac:dyDescent="0.15">
      <c r="A23" s="89">
        <v>1508</v>
      </c>
      <c r="B23" s="90" t="s">
        <v>163</v>
      </c>
      <c r="C23" s="91">
        <v>280</v>
      </c>
      <c r="D23" s="92">
        <v>286</v>
      </c>
      <c r="E23" s="93">
        <v>566</v>
      </c>
      <c r="F23" s="94">
        <v>172</v>
      </c>
      <c r="G23" s="96"/>
      <c r="H23" s="90" t="s">
        <v>162</v>
      </c>
      <c r="I23" s="98">
        <v>220</v>
      </c>
      <c r="J23" s="99">
        <v>234</v>
      </c>
      <c r="K23" s="163">
        <v>454</v>
      </c>
      <c r="L23" s="164">
        <v>170</v>
      </c>
    </row>
    <row r="24" spans="1:12" ht="12.75" customHeight="1" x14ac:dyDescent="0.15">
      <c r="A24" s="89">
        <v>1601</v>
      </c>
      <c r="B24" s="90" t="s">
        <v>82</v>
      </c>
      <c r="C24" s="91">
        <v>760</v>
      </c>
      <c r="D24" s="92">
        <v>744</v>
      </c>
      <c r="E24" s="93">
        <v>1504</v>
      </c>
      <c r="F24" s="94">
        <v>649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762</v>
      </c>
      <c r="D25" s="92">
        <v>697</v>
      </c>
      <c r="E25" s="93">
        <v>1459</v>
      </c>
      <c r="F25" s="94">
        <v>645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499</v>
      </c>
      <c r="D26" s="92">
        <v>493</v>
      </c>
      <c r="E26" s="93">
        <v>992</v>
      </c>
      <c r="F26" s="94">
        <v>499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221</v>
      </c>
      <c r="D27" s="92">
        <v>255</v>
      </c>
      <c r="E27" s="93">
        <v>476</v>
      </c>
      <c r="F27" s="94">
        <v>192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240</v>
      </c>
      <c r="D28" s="92">
        <v>229</v>
      </c>
      <c r="E28" s="93">
        <v>469</v>
      </c>
      <c r="F28" s="94">
        <v>211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344</v>
      </c>
      <c r="D29" s="92">
        <v>335</v>
      </c>
      <c r="E29" s="93">
        <v>679</v>
      </c>
      <c r="F29" s="94">
        <v>274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93</v>
      </c>
      <c r="D30" s="92">
        <v>115</v>
      </c>
      <c r="E30" s="93">
        <v>208</v>
      </c>
      <c r="F30" s="94">
        <v>98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91</v>
      </c>
      <c r="D31" s="92">
        <v>111</v>
      </c>
      <c r="E31" s="93">
        <v>202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343</v>
      </c>
      <c r="D32" s="92">
        <v>347</v>
      </c>
      <c r="E32" s="93">
        <v>690</v>
      </c>
      <c r="F32" s="94">
        <v>320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633</v>
      </c>
      <c r="D33" s="92">
        <v>581</v>
      </c>
      <c r="E33" s="93">
        <v>1214</v>
      </c>
      <c r="F33" s="94">
        <v>538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487</v>
      </c>
      <c r="D34" s="92">
        <v>471</v>
      </c>
      <c r="E34" s="93">
        <v>958</v>
      </c>
      <c r="F34" s="94">
        <v>434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336</v>
      </c>
      <c r="D35" s="92">
        <v>327</v>
      </c>
      <c r="E35" s="93">
        <v>663</v>
      </c>
      <c r="F35" s="94">
        <v>310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271</v>
      </c>
      <c r="D36" s="92">
        <v>283</v>
      </c>
      <c r="E36" s="93">
        <v>554</v>
      </c>
      <c r="F36" s="94">
        <v>243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867</v>
      </c>
      <c r="D37" s="92">
        <v>812</v>
      </c>
      <c r="E37" s="93">
        <v>1679</v>
      </c>
      <c r="F37" s="94">
        <v>706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279</v>
      </c>
      <c r="D38" s="92">
        <v>276</v>
      </c>
      <c r="E38" s="93">
        <v>555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255</v>
      </c>
      <c r="D39" s="92">
        <v>251</v>
      </c>
      <c r="E39" s="93">
        <v>506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13724</v>
      </c>
      <c r="D45" s="111">
        <f>SUM(D2:D44)</f>
        <v>13829</v>
      </c>
      <c r="E45" s="110">
        <f>SUM(E2:E44)</f>
        <v>27553</v>
      </c>
      <c r="F45" s="110">
        <f>SUM(F2:F44)</f>
        <v>11726</v>
      </c>
      <c r="G45" s="113"/>
      <c r="H45" s="109" t="s">
        <v>11</v>
      </c>
      <c r="I45" s="132">
        <f>SUM(I2:I44)</f>
        <v>7563</v>
      </c>
      <c r="J45" s="111">
        <f>SUM(J2:J44)</f>
        <v>7610</v>
      </c>
      <c r="K45" s="110">
        <f>SUM(K2:K44)</f>
        <v>15173</v>
      </c>
      <c r="L45" s="112">
        <f>SUM(L2:L44)</f>
        <v>6447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318</v>
      </c>
      <c r="D48" s="153">
        <v>328</v>
      </c>
      <c r="E48" s="93">
        <v>646</v>
      </c>
      <c r="F48" s="94">
        <v>252</v>
      </c>
      <c r="G48" s="89">
        <v>4001</v>
      </c>
      <c r="H48" s="90" t="s">
        <v>97</v>
      </c>
      <c r="I48" s="131">
        <v>409</v>
      </c>
      <c r="J48" s="92">
        <v>420</v>
      </c>
      <c r="K48" s="93">
        <v>829</v>
      </c>
      <c r="L48" s="94">
        <v>305</v>
      </c>
    </row>
    <row r="49" spans="1:12" ht="12.75" customHeight="1" x14ac:dyDescent="0.15">
      <c r="A49" s="89">
        <v>3002</v>
      </c>
      <c r="B49" s="90" t="s">
        <v>180</v>
      </c>
      <c r="C49" s="131">
        <v>66</v>
      </c>
      <c r="D49" s="154">
        <v>78</v>
      </c>
      <c r="E49" s="93">
        <v>144</v>
      </c>
      <c r="F49" s="94">
        <v>47</v>
      </c>
      <c r="G49" s="89">
        <v>4101</v>
      </c>
      <c r="H49" s="90" t="s">
        <v>98</v>
      </c>
      <c r="I49" s="131">
        <v>314</v>
      </c>
      <c r="J49" s="92">
        <v>321</v>
      </c>
      <c r="K49" s="93">
        <v>635</v>
      </c>
      <c r="L49" s="94">
        <v>272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4">
        <v>84</v>
      </c>
      <c r="E50" s="93">
        <v>166</v>
      </c>
      <c r="F50" s="94">
        <v>74</v>
      </c>
      <c r="G50" s="89">
        <v>4102</v>
      </c>
      <c r="H50" s="90" t="s">
        <v>182</v>
      </c>
      <c r="I50" s="131">
        <v>142</v>
      </c>
      <c r="J50" s="92">
        <v>155</v>
      </c>
      <c r="K50" s="93">
        <v>297</v>
      </c>
      <c r="L50" s="94">
        <v>116</v>
      </c>
    </row>
    <row r="51" spans="1:12" ht="12.75" customHeight="1" x14ac:dyDescent="0.15">
      <c r="A51" s="89">
        <v>3004</v>
      </c>
      <c r="B51" s="90" t="s">
        <v>183</v>
      </c>
      <c r="C51" s="131">
        <v>522</v>
      </c>
      <c r="D51" s="154">
        <v>520</v>
      </c>
      <c r="E51" s="93">
        <v>1042</v>
      </c>
      <c r="F51" s="94">
        <v>476</v>
      </c>
      <c r="G51" s="89">
        <v>4103</v>
      </c>
      <c r="H51" s="90" t="s">
        <v>184</v>
      </c>
      <c r="I51" s="131">
        <v>121</v>
      </c>
      <c r="J51" s="92">
        <v>112</v>
      </c>
      <c r="K51" s="93">
        <v>233</v>
      </c>
      <c r="L51" s="94">
        <v>83</v>
      </c>
    </row>
    <row r="52" spans="1:12" ht="12.75" customHeight="1" x14ac:dyDescent="0.15">
      <c r="A52" s="89">
        <v>3101</v>
      </c>
      <c r="B52" s="90" t="s">
        <v>185</v>
      </c>
      <c r="C52" s="131">
        <v>106</v>
      </c>
      <c r="D52" s="154">
        <v>106</v>
      </c>
      <c r="E52" s="93">
        <v>212</v>
      </c>
      <c r="F52" s="94">
        <v>91</v>
      </c>
      <c r="G52" s="89">
        <v>4104</v>
      </c>
      <c r="H52" s="90" t="s">
        <v>186</v>
      </c>
      <c r="I52" s="131">
        <v>156</v>
      </c>
      <c r="J52" s="92">
        <v>159</v>
      </c>
      <c r="K52" s="93">
        <v>315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1">
        <v>102</v>
      </c>
      <c r="D53" s="154">
        <v>100</v>
      </c>
      <c r="E53" s="93">
        <v>202</v>
      </c>
      <c r="F53" s="94">
        <v>80</v>
      </c>
      <c r="G53" s="89">
        <v>4105</v>
      </c>
      <c r="H53" s="90" t="s">
        <v>188</v>
      </c>
      <c r="I53" s="131">
        <v>86</v>
      </c>
      <c r="J53" s="92">
        <v>90</v>
      </c>
      <c r="K53" s="93">
        <v>176</v>
      </c>
      <c r="L53" s="94">
        <v>68</v>
      </c>
    </row>
    <row r="54" spans="1:12" ht="12.75" customHeight="1" x14ac:dyDescent="0.15">
      <c r="A54" s="89">
        <v>3103</v>
      </c>
      <c r="B54" s="90" t="s">
        <v>189</v>
      </c>
      <c r="C54" s="131">
        <v>376</v>
      </c>
      <c r="D54" s="154">
        <v>378</v>
      </c>
      <c r="E54" s="93">
        <v>754</v>
      </c>
      <c r="F54" s="94">
        <v>298</v>
      </c>
      <c r="G54" s="89">
        <v>4202</v>
      </c>
      <c r="H54" s="90" t="s">
        <v>190</v>
      </c>
      <c r="I54" s="131">
        <v>137</v>
      </c>
      <c r="J54" s="92">
        <v>142</v>
      </c>
      <c r="K54" s="93">
        <v>279</v>
      </c>
      <c r="L54" s="94">
        <v>129</v>
      </c>
    </row>
    <row r="55" spans="1:12" ht="12.75" customHeight="1" x14ac:dyDescent="0.15">
      <c r="A55" s="89">
        <v>3104</v>
      </c>
      <c r="B55" s="90" t="s">
        <v>191</v>
      </c>
      <c r="C55" s="131">
        <v>46</v>
      </c>
      <c r="D55" s="154">
        <v>41</v>
      </c>
      <c r="E55" s="93">
        <v>87</v>
      </c>
      <c r="F55" s="94">
        <v>40</v>
      </c>
      <c r="G55" s="89">
        <v>4203</v>
      </c>
      <c r="H55" s="90" t="s">
        <v>192</v>
      </c>
      <c r="I55" s="131">
        <v>59</v>
      </c>
      <c r="J55" s="92">
        <v>60</v>
      </c>
      <c r="K55" s="93">
        <v>119</v>
      </c>
      <c r="L55" s="94">
        <v>47</v>
      </c>
    </row>
    <row r="56" spans="1:12" ht="12.75" customHeight="1" x14ac:dyDescent="0.15">
      <c r="A56" s="89">
        <v>3105</v>
      </c>
      <c r="B56" s="90" t="s">
        <v>193</v>
      </c>
      <c r="C56" s="131">
        <v>89</v>
      </c>
      <c r="D56" s="154">
        <v>98</v>
      </c>
      <c r="E56" s="93">
        <v>187</v>
      </c>
      <c r="F56" s="94">
        <v>80</v>
      </c>
      <c r="G56" s="89">
        <v>4204</v>
      </c>
      <c r="H56" s="90" t="s">
        <v>194</v>
      </c>
      <c r="I56" s="131">
        <v>516</v>
      </c>
      <c r="J56" s="92">
        <v>552</v>
      </c>
      <c r="K56" s="93">
        <v>1068</v>
      </c>
      <c r="L56" s="94">
        <v>446</v>
      </c>
    </row>
    <row r="57" spans="1:12" ht="12.75" customHeight="1" x14ac:dyDescent="0.15">
      <c r="A57" s="89">
        <v>3201</v>
      </c>
      <c r="B57" s="90" t="s">
        <v>195</v>
      </c>
      <c r="C57" s="131">
        <v>116</v>
      </c>
      <c r="D57" s="154">
        <v>105</v>
      </c>
      <c r="E57" s="93">
        <v>221</v>
      </c>
      <c r="F57" s="94">
        <v>81</v>
      </c>
      <c r="G57" s="89">
        <v>4205</v>
      </c>
      <c r="H57" s="90" t="s">
        <v>196</v>
      </c>
      <c r="I57" s="131">
        <v>480</v>
      </c>
      <c r="J57" s="92">
        <v>514</v>
      </c>
      <c r="K57" s="93">
        <v>994</v>
      </c>
      <c r="L57" s="94">
        <v>407</v>
      </c>
    </row>
    <row r="58" spans="1:12" ht="12.75" customHeight="1" x14ac:dyDescent="0.15">
      <c r="A58" s="89">
        <v>3202</v>
      </c>
      <c r="B58" s="90" t="s">
        <v>197</v>
      </c>
      <c r="C58" s="131">
        <v>62</v>
      </c>
      <c r="D58" s="154">
        <v>48</v>
      </c>
      <c r="E58" s="93">
        <v>110</v>
      </c>
      <c r="F58" s="94">
        <v>48</v>
      </c>
      <c r="G58" s="89">
        <v>4206</v>
      </c>
      <c r="H58" s="90" t="s">
        <v>198</v>
      </c>
      <c r="I58" s="131">
        <v>210</v>
      </c>
      <c r="J58" s="92">
        <v>232</v>
      </c>
      <c r="K58" s="93">
        <v>442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179</v>
      </c>
      <c r="D59" s="154">
        <v>173</v>
      </c>
      <c r="E59" s="93">
        <v>352</v>
      </c>
      <c r="F59" s="94">
        <v>130</v>
      </c>
      <c r="G59" s="89">
        <v>4207</v>
      </c>
      <c r="H59" s="90" t="s">
        <v>200</v>
      </c>
      <c r="I59" s="131">
        <v>101</v>
      </c>
      <c r="J59" s="92">
        <v>104</v>
      </c>
      <c r="K59" s="93">
        <v>205</v>
      </c>
      <c r="L59" s="94">
        <v>71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4">
        <v>50</v>
      </c>
      <c r="E60" s="93">
        <v>102</v>
      </c>
      <c r="F60" s="94">
        <v>43</v>
      </c>
      <c r="G60" s="89">
        <v>4208</v>
      </c>
      <c r="H60" s="90" t="s">
        <v>202</v>
      </c>
      <c r="I60" s="131">
        <v>273</v>
      </c>
      <c r="J60" s="92">
        <v>308</v>
      </c>
      <c r="K60" s="93">
        <v>581</v>
      </c>
      <c r="L60" s="94">
        <v>244</v>
      </c>
    </row>
    <row r="61" spans="1:12" ht="12.75" customHeight="1" x14ac:dyDescent="0.15">
      <c r="A61" s="89">
        <v>3205</v>
      </c>
      <c r="B61" s="90" t="s">
        <v>203</v>
      </c>
      <c r="C61" s="131">
        <v>20</v>
      </c>
      <c r="D61" s="154">
        <v>18</v>
      </c>
      <c r="E61" s="93">
        <v>38</v>
      </c>
      <c r="F61" s="94">
        <v>19</v>
      </c>
      <c r="G61" s="89">
        <v>4209</v>
      </c>
      <c r="H61" s="90" t="s">
        <v>204</v>
      </c>
      <c r="I61" s="131">
        <v>70</v>
      </c>
      <c r="J61" s="92">
        <v>76</v>
      </c>
      <c r="K61" s="93">
        <v>146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1">
        <v>81</v>
      </c>
      <c r="D62" s="154">
        <v>64</v>
      </c>
      <c r="E62" s="93">
        <v>145</v>
      </c>
      <c r="F62" s="94">
        <v>56</v>
      </c>
      <c r="G62" s="89">
        <v>4211</v>
      </c>
      <c r="H62" s="90" t="s">
        <v>206</v>
      </c>
      <c r="I62" s="131">
        <v>420</v>
      </c>
      <c r="J62" s="92">
        <v>426</v>
      </c>
      <c r="K62" s="93">
        <v>846</v>
      </c>
      <c r="L62" s="94">
        <v>336</v>
      </c>
    </row>
    <row r="63" spans="1:12" ht="12.75" customHeight="1" x14ac:dyDescent="0.15">
      <c r="A63" s="89">
        <v>3207</v>
      </c>
      <c r="B63" s="90" t="s">
        <v>207</v>
      </c>
      <c r="C63" s="131">
        <v>480</v>
      </c>
      <c r="D63" s="154">
        <v>472</v>
      </c>
      <c r="E63" s="93">
        <v>952</v>
      </c>
      <c r="F63" s="94">
        <v>318</v>
      </c>
      <c r="G63" s="89">
        <v>4212</v>
      </c>
      <c r="H63" s="90" t="s">
        <v>208</v>
      </c>
      <c r="I63" s="131">
        <v>361</v>
      </c>
      <c r="J63" s="92">
        <v>392</v>
      </c>
      <c r="K63" s="93">
        <v>753</v>
      </c>
      <c r="L63" s="94">
        <v>319</v>
      </c>
    </row>
    <row r="64" spans="1:12" ht="12.75" customHeight="1" x14ac:dyDescent="0.15">
      <c r="A64" s="89">
        <v>3301</v>
      </c>
      <c r="B64" s="90" t="s">
        <v>17</v>
      </c>
      <c r="C64" s="131">
        <v>57</v>
      </c>
      <c r="D64" s="154">
        <v>55</v>
      </c>
      <c r="E64" s="93">
        <v>112</v>
      </c>
      <c r="F64" s="94">
        <v>42</v>
      </c>
      <c r="G64" s="89">
        <v>4213</v>
      </c>
      <c r="H64" s="90" t="s">
        <v>209</v>
      </c>
      <c r="I64" s="131">
        <v>77</v>
      </c>
      <c r="J64" s="92">
        <v>87</v>
      </c>
      <c r="K64" s="93">
        <v>164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4">
        <v>81</v>
      </c>
      <c r="E65" s="93">
        <v>157</v>
      </c>
      <c r="F65" s="94">
        <v>56</v>
      </c>
      <c r="G65" s="89">
        <v>4214</v>
      </c>
      <c r="H65" s="90" t="s">
        <v>210</v>
      </c>
      <c r="I65" s="131">
        <v>414</v>
      </c>
      <c r="J65" s="92">
        <v>378</v>
      </c>
      <c r="K65" s="93">
        <v>792</v>
      </c>
      <c r="L65" s="94">
        <v>333</v>
      </c>
    </row>
    <row r="66" spans="1:12" ht="12.75" customHeight="1" x14ac:dyDescent="0.15">
      <c r="A66" s="89">
        <v>3501</v>
      </c>
      <c r="B66" s="90" t="s">
        <v>19</v>
      </c>
      <c r="C66" s="131">
        <v>31</v>
      </c>
      <c r="D66" s="154">
        <v>31</v>
      </c>
      <c r="E66" s="93">
        <v>62</v>
      </c>
      <c r="F66" s="94">
        <v>22</v>
      </c>
      <c r="G66" s="89">
        <v>4215</v>
      </c>
      <c r="H66" s="90" t="s">
        <v>211</v>
      </c>
      <c r="I66" s="131">
        <v>174</v>
      </c>
      <c r="J66" s="92">
        <v>172</v>
      </c>
      <c r="K66" s="93">
        <v>346</v>
      </c>
      <c r="L66" s="94">
        <v>134</v>
      </c>
    </row>
    <row r="67" spans="1:12" ht="12.75" customHeight="1" x14ac:dyDescent="0.15">
      <c r="A67" s="89">
        <v>3601</v>
      </c>
      <c r="B67" s="90" t="s">
        <v>233</v>
      </c>
      <c r="C67" s="131">
        <v>641</v>
      </c>
      <c r="D67" s="154">
        <v>410</v>
      </c>
      <c r="E67" s="93">
        <v>1051</v>
      </c>
      <c r="F67" s="94">
        <v>491</v>
      </c>
      <c r="G67" s="89">
        <v>4216</v>
      </c>
      <c r="H67" s="90" t="s">
        <v>212</v>
      </c>
      <c r="I67" s="131">
        <v>108</v>
      </c>
      <c r="J67" s="92">
        <v>114</v>
      </c>
      <c r="K67" s="93">
        <v>222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63</v>
      </c>
      <c r="K68" s="93">
        <v>134</v>
      </c>
      <c r="L68" s="94">
        <v>56</v>
      </c>
    </row>
    <row r="69" spans="1:12" ht="12.75" customHeight="1" x14ac:dyDescent="0.15">
      <c r="A69" s="89">
        <v>3603</v>
      </c>
      <c r="B69" s="90"/>
      <c r="C69" s="152"/>
      <c r="D69" s="92"/>
      <c r="E69" s="93"/>
      <c r="F69" s="94"/>
      <c r="G69" s="89">
        <v>4218</v>
      </c>
      <c r="H69" s="90" t="s">
        <v>214</v>
      </c>
      <c r="I69" s="131">
        <v>195</v>
      </c>
      <c r="J69" s="92">
        <v>205</v>
      </c>
      <c r="K69" s="93">
        <v>400</v>
      </c>
      <c r="L69" s="94">
        <v>156</v>
      </c>
    </row>
    <row r="70" spans="1:12" ht="12.75" customHeight="1" x14ac:dyDescent="0.15">
      <c r="A70" s="89">
        <v>3604</v>
      </c>
      <c r="B70" s="90"/>
      <c r="C70" s="152"/>
      <c r="D70" s="92"/>
      <c r="E70" s="93"/>
      <c r="F70" s="94"/>
      <c r="G70" s="89">
        <v>4219</v>
      </c>
      <c r="H70" s="90" t="s">
        <v>215</v>
      </c>
      <c r="I70" s="131">
        <v>91</v>
      </c>
      <c r="J70" s="92">
        <v>108</v>
      </c>
      <c r="K70" s="93">
        <v>199</v>
      </c>
      <c r="L70" s="94">
        <v>83</v>
      </c>
    </row>
    <row r="71" spans="1:12" ht="12.75" customHeight="1" x14ac:dyDescent="0.15">
      <c r="A71" s="89">
        <v>3605</v>
      </c>
      <c r="B71" s="90"/>
      <c r="C71" s="152"/>
      <c r="D71" s="92"/>
      <c r="E71" s="93"/>
      <c r="F71" s="94"/>
      <c r="G71" s="89">
        <v>4220</v>
      </c>
      <c r="H71" s="90" t="s">
        <v>216</v>
      </c>
      <c r="I71" s="131">
        <v>211</v>
      </c>
      <c r="J71" s="92">
        <v>221</v>
      </c>
      <c r="K71" s="93">
        <v>432</v>
      </c>
      <c r="L71" s="94">
        <v>166</v>
      </c>
    </row>
    <row r="72" spans="1:12" ht="12.75" customHeight="1" x14ac:dyDescent="0.15">
      <c r="A72" s="89">
        <v>3606</v>
      </c>
      <c r="B72" s="90"/>
      <c r="C72" s="152"/>
      <c r="D72" s="92"/>
      <c r="E72" s="93"/>
      <c r="F72" s="94"/>
      <c r="G72" s="89">
        <v>4221</v>
      </c>
      <c r="H72" s="90" t="s">
        <v>217</v>
      </c>
      <c r="I72" s="131">
        <v>126</v>
      </c>
      <c r="J72" s="92">
        <v>137</v>
      </c>
      <c r="K72" s="93">
        <v>263</v>
      </c>
      <c r="L72" s="94">
        <v>93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80</v>
      </c>
      <c r="J73" s="92">
        <v>95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151</v>
      </c>
      <c r="J74" s="92">
        <v>160</v>
      </c>
      <c r="K74" s="93">
        <v>311</v>
      </c>
      <c r="L74" s="94">
        <v>104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149</v>
      </c>
      <c r="J75" s="92">
        <v>154</v>
      </c>
      <c r="K75" s="93">
        <v>303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607</v>
      </c>
      <c r="J76" s="92">
        <v>631</v>
      </c>
      <c r="K76" s="93">
        <v>1238</v>
      </c>
      <c r="L76" s="94">
        <v>457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98</v>
      </c>
      <c r="J77" s="92">
        <v>98</v>
      </c>
      <c r="K77" s="93">
        <v>196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380</v>
      </c>
      <c r="J78" s="92">
        <v>388</v>
      </c>
      <c r="K78" s="93">
        <v>768</v>
      </c>
      <c r="L78" s="94">
        <v>278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494</v>
      </c>
      <c r="J79" s="92">
        <v>503</v>
      </c>
      <c r="K79" s="93">
        <v>997</v>
      </c>
      <c r="L79" s="94">
        <v>366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151</v>
      </c>
      <c r="J80" s="92">
        <v>145</v>
      </c>
      <c r="K80" s="93">
        <v>296</v>
      </c>
      <c r="L80" s="94">
        <v>129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53</v>
      </c>
      <c r="J81" s="92">
        <v>80</v>
      </c>
      <c r="K81" s="93">
        <v>133</v>
      </c>
      <c r="L81" s="94">
        <v>60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402</v>
      </c>
      <c r="J82" s="92">
        <v>383</v>
      </c>
      <c r="K82" s="93">
        <v>785</v>
      </c>
      <c r="L82" s="94">
        <v>343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295</v>
      </c>
      <c r="J83" s="92">
        <v>273</v>
      </c>
      <c r="K83" s="93">
        <v>568</v>
      </c>
      <c r="L83" s="94">
        <v>169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357</v>
      </c>
      <c r="J84" s="92">
        <v>394</v>
      </c>
      <c r="K84" s="93">
        <v>751</v>
      </c>
      <c r="L84" s="94">
        <v>288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590</v>
      </c>
      <c r="J85" s="92">
        <v>679</v>
      </c>
      <c r="K85" s="93">
        <v>1269</v>
      </c>
      <c r="L85" s="94">
        <v>484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73</v>
      </c>
      <c r="K86" s="93">
        <v>132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165</v>
      </c>
      <c r="J87" s="92">
        <v>175</v>
      </c>
      <c r="K87" s="93">
        <v>340</v>
      </c>
      <c r="L87" s="94">
        <v>144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522</v>
      </c>
      <c r="J88" s="92">
        <v>540</v>
      </c>
      <c r="K88" s="93">
        <v>1062</v>
      </c>
      <c r="L88" s="94">
        <v>427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176</v>
      </c>
      <c r="J89" s="92">
        <v>180</v>
      </c>
      <c r="K89" s="93">
        <v>356</v>
      </c>
      <c r="L89" s="94">
        <v>131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100</v>
      </c>
      <c r="J90" s="99">
        <v>121</v>
      </c>
      <c r="K90" s="93">
        <v>221</v>
      </c>
      <c r="L90" s="94">
        <v>96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52</v>
      </c>
      <c r="J91" s="92">
        <v>52</v>
      </c>
      <c r="K91" s="93">
        <v>104</v>
      </c>
      <c r="L91" s="94">
        <v>43</v>
      </c>
    </row>
    <row r="92" spans="2:12" ht="12.75" customHeight="1" thickTop="1" thickBot="1" x14ac:dyDescent="0.2">
      <c r="B92" s="109" t="s">
        <v>11</v>
      </c>
      <c r="C92" s="132">
        <f>SUM(C48:C91)</f>
        <v>3502</v>
      </c>
      <c r="D92" s="111">
        <f>SUM(D48:D91)</f>
        <v>3240</v>
      </c>
      <c r="E92" s="110">
        <f>SUM(E48:E91)</f>
        <v>6742</v>
      </c>
      <c r="F92" s="110">
        <f>SUM(F48:F91)</f>
        <v>2744</v>
      </c>
      <c r="G92" s="113"/>
      <c r="H92" s="109" t="s">
        <v>11</v>
      </c>
      <c r="I92" s="132">
        <f>SUM(I48:I91)</f>
        <v>10203</v>
      </c>
      <c r="J92" s="111">
        <f>SUM(J48:J91)</f>
        <v>10672</v>
      </c>
      <c r="K92" s="110">
        <f>SUM(K48:K91)</f>
        <v>20875</v>
      </c>
      <c r="L92" s="112">
        <f>SUM(L48:L91)</f>
        <v>8163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34992</v>
      </c>
      <c r="J93" s="127">
        <f>D45+J45+D92+J92</f>
        <v>35351</v>
      </c>
      <c r="K93" s="126">
        <f>E45+K45+E92+K92</f>
        <v>70343</v>
      </c>
      <c r="L93" s="128">
        <f>F45+L45+F92+L92</f>
        <v>29080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2021-11-04T01:02:55Z</cp:lastPrinted>
  <dcterms:created xsi:type="dcterms:W3CDTF">2016-02-24T01:39:14Z</dcterms:created>
  <dcterms:modified xsi:type="dcterms:W3CDTF">2021-11-04T05:06:47Z</dcterms:modified>
</cp:coreProperties>
</file>