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2(令和4)年度\R4人口集計\R4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I3" i="2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D34" i="1" l="1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F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<sst xmlns="http://schemas.openxmlformats.org/spreadsheetml/2006/main" count="368" uniqueCount="238">
  <si>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</si>
  <si>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</si>
  <si>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</si>
  <si>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</si>
  <si>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</si>
  <si>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</si>
  <si>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</si>
  <si>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</si>
  <si>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</si>
  <si>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</si>
  <si>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</si>
  <si>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</si>
  <si>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</si>
  <si>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</si>
  <si>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</si>
  <si>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</si>
  <si>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</si>
  <si>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</si>
  <si>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</si>
  <si>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</si>
  <si>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</si>
  <si>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</si>
  <si>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</si>
  <si>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</si>
  <si>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</si>
  <si>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</si>
  <si>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</si>
  <si>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</si>
  <si>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</si>
  <si>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</si>
  <si>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</si>
  <si>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</si>
  <si>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</si>
  <si>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</si>
  <si>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</si>
  <si>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</si>
  <si>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</si>
  <si>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</si>
  <si>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</si>
  <si>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</si>
  <si>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</si>
  <si>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</si>
  <si>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</si>
  <si>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</si>
  <si>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</si>
  <si>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</si>
  <si>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</si>
  <si>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</si>
  <si>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</si>
  <si>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</si>
  <si>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</si>
  <si>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</si>
  <si>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</si>
  <si>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</si>
  <si>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</si>
  <si>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</si>
  <si>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</si>
  <si>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</si>
  <si>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</si>
  <si>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</si>
  <si>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</si>
  <si>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</si>
  <si>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</si>
  <si>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</si>
  <si>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</si>
  <si>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</si>
  <si>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</si>
  <si>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</si>
  <si>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</si>
  <si>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</si>
  <si>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</si>
  <si>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</si>
  <si>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</si>
  <si>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</si>
  <si>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</si>
  <si>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</si>
  <si>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</si>
  <si>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</si>
  <si>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</si>
  <si>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</si>
  <si>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</si>
  <si>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</si>
  <si>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</si>
  <si>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</si>
  <si>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</si>
  <si>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</si>
  <si>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</si>
  <si>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</si>
  <si>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</si>
  <si>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</si>
  <si>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</si>
  <si>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</si>
  <si>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</si>
  <si>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</si>
  <si>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</si>
  <si>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</si>
  <si>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</si>
  <si>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</si>
  <si>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</si>
  <si>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</si>
  <si>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</si>
  <si>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</si>
  <si>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</si>
  <si>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</si>
  <si>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</si>
  <si>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</si>
  <si>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</si>
  <si>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</si>
  <si>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</si>
  <si>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</si>
  <si>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</si>
  <si>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</si>
  <si>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</si>
  <si>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</si>
  <si>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</si>
  <si>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</si>
  <si>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</si>
  <si>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</si>
  <si>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</si>
  <si>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</si>
  <si>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</si>
  <si>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</si>
  <si>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</si>
  <si>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</si>
  <si>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</si>
  <si>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</si>
  <si>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</si>
  <si>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</si>
  <si>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</si>
  <si>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</si>
  <si>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</si>
  <si>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</si>
  <si>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</si>
  <si>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</si>
  <si>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</si>
  <si>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</si>
  <si>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</si>
  <si>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</si>
  <si>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</si>
  <si>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</si>
  <si>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</si>
  <si>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</si>
  <si>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</si>
  <si>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</si>
  <si>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</si>
  <si>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</si>
  <si>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</si>
  <si>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</si>
  <si>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</si>
  <si>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</si>
  <si>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</si>
  <si>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</si>
  <si>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</si>
  <si>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</si>
  <si>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</si>
  <si>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</si>
  <si>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</si>
  <si>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</si>
  <si>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</si>
  <si>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</si>
  <si>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</si>
  <si>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</si>
  <si>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</si>
  <si>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</si>
  <si>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</si>
  <si>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</si>
  <si>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</si>
  <si>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</si>
  <si>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</si>
  <si>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</si>
  <si>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</si>
  <si>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</si>
  <si>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</si>
  <si>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</si>
  <si>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</si>
  <si>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</si>
  <si>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</si>
  <si>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</si>
  <si>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</si>
  <si>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</si>
  <si>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</si>
  <si>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</si>
  <si>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</si>
  <si>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</si>
  <si>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</si>
  <si>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</si>
  <si>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</si>
  <si>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</si>
  <si>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</si>
  <si>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</si>
  <si>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</si>
  <si>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</si>
  <si>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</si>
  <si>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</si>
  <si>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</si>
  <si>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</si>
  <si>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</si>
  <si>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</si>
  <si>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</si>
  <si>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</si>
  <si>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</si>
  <si>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</si>
  <si>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</si>
  <si>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</si>
  <si>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</si>
  <si>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</si>
  <si>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</si>
  <si>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</si>
  <si>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</si>
  <si>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</si>
  <si>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</si>
  <si>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</si>
  <si>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</si>
  <si>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</si>
  <si>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</si>
  <si>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</si>
  <si>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</si>
  <si>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</si>
  <si>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</si>
  <si>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</si>
  <si>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</si>
  <si>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</si>
  <si>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</si>
  <si>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</si>
  <si>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</si>
  <si>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</si>
  <si>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</si>
  <si>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</si>
  <si>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</si>
  <si>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</si>
  <si>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</si>
  <si>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</si>
  <si>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</si>
  <si>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</si>
  <si>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</si>
  <si>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</si>
  <si>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（令和4年12月31日現在）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</si>
  <si>
    <t>（令和4年12月31日現在）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</si>
</sst>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38" fontId="0" fillId="0" borderId="0" xfId="5" applyFont="1">
      <alignment vertical="center"/>
    </xf>
    <xf numFmtId="38" fontId="0" fillId="0" borderId="2" xfId="5" applyFont="1" applyBorder="1">
      <alignment vertical="center"/>
    </xf>
    <xf numFmtId="38" fontId="0" fillId="0" borderId="1" xfId="5" applyFont="1" applyBorder="1">
      <alignment vertical="center"/>
    </xf>
    <xf numFmtId="38" fontId="0" fillId="0" borderId="37" xfId="5" applyFont="1" applyFill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zoomScaleNormal="100" zoomScaleSheetLayoutView="100" workbookViewId="0">
      <selection activeCell="L3" sqref="L3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72" t="s">
        <v>0</v>
      </c>
      <c r="D1" s="172"/>
      <c r="E1" s="172"/>
      <c r="F1" s="172"/>
      <c r="G1" s="172"/>
      <c r="H1" s="172"/>
      <c r="I1" s="172"/>
      <c r="J1" s="172"/>
      <c r="K1" s="172"/>
      <c r="L1" s="2" t="s">
        <v>237</v>
      </c>
      <c r="M1" s="3"/>
      <c r="N1" s="3"/>
      <c r="O1" s="3"/>
    </row>
    <row r="2" spans="1:21" ht="13.5" customHeight="1" x14ac:dyDescent="0.15">
      <c r="C2" s="172"/>
      <c r="D2" s="172"/>
      <c r="E2" s="172"/>
      <c r="F2" s="172"/>
      <c r="G2" s="172"/>
      <c r="H2" s="172"/>
      <c r="I2" s="172"/>
      <c r="J2" s="172"/>
      <c r="K2" s="172"/>
      <c r="L2" s="173" t="s">
        <v>1</v>
      </c>
      <c r="M2" s="174"/>
      <c r="N2" s="174"/>
      <c r="O2" s="174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1232</v>
      </c>
      <c r="E5" s="142">
        <v>1253</v>
      </c>
      <c r="F5" s="144">
        <v>2485</v>
      </c>
      <c r="G5" s="11">
        <v>966</v>
      </c>
      <c r="I5" s="10">
        <v>2099</v>
      </c>
      <c r="J5" s="10">
        <v>3000</v>
      </c>
      <c r="K5" s="10" t="s">
        <v>47</v>
      </c>
      <c r="L5" s="11">
        <v>100</v>
      </c>
      <c r="M5" s="11">
        <v>106</v>
      </c>
      <c r="N5" s="142">
        <v>206</v>
      </c>
      <c r="O5" s="142">
        <v>85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597</v>
      </c>
      <c r="E6" s="142">
        <v>522</v>
      </c>
      <c r="F6" s="144">
        <v>1119</v>
      </c>
      <c r="G6" s="11">
        <v>548</v>
      </c>
      <c r="I6" s="10">
        <v>2199</v>
      </c>
      <c r="J6" s="10">
        <v>27000</v>
      </c>
      <c r="K6" s="10" t="s">
        <v>48</v>
      </c>
      <c r="L6" s="11">
        <v>788</v>
      </c>
      <c r="M6" s="11">
        <v>728</v>
      </c>
      <c r="N6" s="142">
        <v>1516</v>
      </c>
      <c r="O6" s="142">
        <v>604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1408</v>
      </c>
      <c r="E7" s="142">
        <v>1477</v>
      </c>
      <c r="F7" s="144">
        <v>2885</v>
      </c>
      <c r="G7" s="11">
        <v>1143</v>
      </c>
      <c r="I7" s="10">
        <v>2299</v>
      </c>
      <c r="J7" s="10">
        <v>34000</v>
      </c>
      <c r="K7" s="10" t="s">
        <v>49</v>
      </c>
      <c r="L7" s="11">
        <v>391</v>
      </c>
      <c r="M7" s="11">
        <v>389</v>
      </c>
      <c r="N7" s="142">
        <v>780</v>
      </c>
      <c r="O7" s="142">
        <v>314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540</v>
      </c>
      <c r="E8" s="142">
        <v>550</v>
      </c>
      <c r="F8" s="144">
        <v>1090</v>
      </c>
      <c r="G8" s="11">
        <v>451</v>
      </c>
      <c r="I8" s="10">
        <v>2399</v>
      </c>
      <c r="J8" s="10">
        <v>8000</v>
      </c>
      <c r="K8" s="10" t="s">
        <v>50</v>
      </c>
      <c r="L8" s="11">
        <v>1542</v>
      </c>
      <c r="M8" s="11">
        <v>1618</v>
      </c>
      <c r="N8" s="142">
        <v>3160</v>
      </c>
      <c r="O8" s="142">
        <v>1232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1695</v>
      </c>
      <c r="E9" s="142">
        <v>1753</v>
      </c>
      <c r="F9" s="144">
        <v>3448</v>
      </c>
      <c r="G9" s="11">
        <v>1401</v>
      </c>
      <c r="I9" s="10">
        <v>2411</v>
      </c>
      <c r="J9" s="10">
        <v>36001</v>
      </c>
      <c r="K9" s="10" t="s">
        <v>51</v>
      </c>
      <c r="L9" s="11">
        <v>261</v>
      </c>
      <c r="M9" s="11">
        <v>263</v>
      </c>
      <c r="N9" s="142">
        <v>524</v>
      </c>
      <c r="O9" s="142">
        <v>187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199</v>
      </c>
      <c r="E10" s="142">
        <v>207</v>
      </c>
      <c r="F10" s="144">
        <v>406</v>
      </c>
      <c r="G10" s="11">
        <v>204</v>
      </c>
      <c r="I10" s="10">
        <v>2412</v>
      </c>
      <c r="J10" s="10">
        <v>36002</v>
      </c>
      <c r="K10" s="10" t="s">
        <v>52</v>
      </c>
      <c r="L10" s="11">
        <v>168</v>
      </c>
      <c r="M10" s="11">
        <v>233</v>
      </c>
      <c r="N10" s="142">
        <v>401</v>
      </c>
      <c r="O10" s="142">
        <v>221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182</v>
      </c>
      <c r="E11" s="142">
        <v>223</v>
      </c>
      <c r="F11" s="144">
        <v>405</v>
      </c>
      <c r="G11" s="11">
        <v>196</v>
      </c>
      <c r="I11" s="10">
        <v>2413</v>
      </c>
      <c r="J11" s="10">
        <v>36003</v>
      </c>
      <c r="K11" s="10" t="s">
        <v>53</v>
      </c>
      <c r="L11" s="11">
        <v>164</v>
      </c>
      <c r="M11" s="11">
        <v>173</v>
      </c>
      <c r="N11" s="142">
        <v>337</v>
      </c>
      <c r="O11" s="142">
        <v>144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160</v>
      </c>
      <c r="E12" s="142">
        <v>170</v>
      </c>
      <c r="F12" s="144">
        <v>330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120</v>
      </c>
      <c r="M12" s="11">
        <v>133</v>
      </c>
      <c r="N12" s="142">
        <v>253</v>
      </c>
      <c r="O12" s="142">
        <v>105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144</v>
      </c>
      <c r="E13" s="142">
        <v>143</v>
      </c>
      <c r="F13" s="144">
        <v>287</v>
      </c>
      <c r="G13" s="11">
        <v>135</v>
      </c>
      <c r="I13" s="10">
        <v>2415</v>
      </c>
      <c r="J13" s="10">
        <v>36005</v>
      </c>
      <c r="K13" s="10" t="s">
        <v>55</v>
      </c>
      <c r="L13" s="11">
        <v>155</v>
      </c>
      <c r="M13" s="11">
        <v>168</v>
      </c>
      <c r="N13" s="142">
        <v>323</v>
      </c>
      <c r="O13" s="142">
        <v>134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433</v>
      </c>
      <c r="E14" s="142">
        <v>466</v>
      </c>
      <c r="F14" s="144">
        <v>899</v>
      </c>
      <c r="G14" s="11">
        <v>371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2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117</v>
      </c>
      <c r="E15" s="142">
        <v>130</v>
      </c>
      <c r="F15" s="144">
        <v>247</v>
      </c>
      <c r="G15" s="11">
        <v>103</v>
      </c>
      <c r="I15" s="10">
        <v>2417</v>
      </c>
      <c r="J15" s="10">
        <v>36007</v>
      </c>
      <c r="K15" s="10" t="s">
        <v>57</v>
      </c>
      <c r="L15" s="11">
        <v>97</v>
      </c>
      <c r="M15" s="11">
        <v>98</v>
      </c>
      <c r="N15" s="142">
        <v>195</v>
      </c>
      <c r="O15" s="142">
        <v>102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243</v>
      </c>
      <c r="E16" s="142">
        <v>211</v>
      </c>
      <c r="F16" s="144">
        <v>454</v>
      </c>
      <c r="G16" s="11">
        <v>219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12</v>
      </c>
      <c r="N16" s="142">
        <v>43</v>
      </c>
      <c r="O16" s="142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78</v>
      </c>
      <c r="E17" s="142">
        <v>81</v>
      </c>
      <c r="F17" s="144">
        <v>159</v>
      </c>
      <c r="G17" s="11">
        <v>68</v>
      </c>
      <c r="I17" s="10">
        <v>2511</v>
      </c>
      <c r="J17" s="10">
        <v>37001</v>
      </c>
      <c r="K17" s="10" t="s">
        <v>59</v>
      </c>
      <c r="L17" s="11">
        <v>149</v>
      </c>
      <c r="M17" s="11">
        <v>136</v>
      </c>
      <c r="N17" s="142">
        <v>285</v>
      </c>
      <c r="O17" s="142">
        <v>125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286</v>
      </c>
      <c r="E18" s="142">
        <v>290</v>
      </c>
      <c r="F18" s="144">
        <v>576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15</v>
      </c>
      <c r="M18" s="11">
        <v>20</v>
      </c>
      <c r="N18" s="142">
        <v>35</v>
      </c>
      <c r="O18" s="142">
        <v>32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763</v>
      </c>
      <c r="E19" s="142">
        <v>731</v>
      </c>
      <c r="F19" s="144">
        <v>1494</v>
      </c>
      <c r="G19" s="11">
        <v>661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2111</v>
      </c>
      <c r="E20" s="142">
        <v>2054</v>
      </c>
      <c r="F20" s="144">
        <v>4165</v>
      </c>
      <c r="G20" s="11">
        <v>1853</v>
      </c>
      <c r="I20" s="10">
        <v>2514</v>
      </c>
      <c r="J20" s="10">
        <v>37004</v>
      </c>
      <c r="K20" s="10" t="s">
        <v>62</v>
      </c>
      <c r="L20" s="11">
        <v>246</v>
      </c>
      <c r="M20" s="11">
        <v>222</v>
      </c>
      <c r="N20" s="11">
        <v>468</v>
      </c>
      <c r="O20" s="11">
        <v>244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172</v>
      </c>
      <c r="E21" s="142">
        <v>136</v>
      </c>
      <c r="F21" s="144">
        <v>308</v>
      </c>
      <c r="G21" s="11">
        <v>163</v>
      </c>
      <c r="I21" s="10">
        <v>2515</v>
      </c>
      <c r="J21" s="10">
        <v>37005</v>
      </c>
      <c r="K21" s="10" t="s">
        <v>63</v>
      </c>
      <c r="L21" s="11">
        <v>145</v>
      </c>
      <c r="M21" s="11">
        <v>162</v>
      </c>
      <c r="N21" s="11">
        <v>307</v>
      </c>
      <c r="O21" s="11">
        <v>141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187</v>
      </c>
      <c r="E22" s="142">
        <v>193</v>
      </c>
      <c r="F22" s="144">
        <v>380</v>
      </c>
      <c r="G22" s="11">
        <v>166</v>
      </c>
      <c r="I22" s="10">
        <v>2516</v>
      </c>
      <c r="J22" s="10">
        <v>37006</v>
      </c>
      <c r="K22" s="10" t="s">
        <v>64</v>
      </c>
      <c r="L22" s="11">
        <v>140</v>
      </c>
      <c r="M22" s="11">
        <v>129</v>
      </c>
      <c r="N22" s="11">
        <v>269</v>
      </c>
      <c r="O22" s="11">
        <v>165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129</v>
      </c>
      <c r="E23" s="142">
        <v>119</v>
      </c>
      <c r="F23" s="144">
        <v>248</v>
      </c>
      <c r="G23" s="11">
        <v>104</v>
      </c>
      <c r="I23" s="10">
        <v>2517</v>
      </c>
      <c r="J23" s="10">
        <v>37007</v>
      </c>
      <c r="K23" s="10" t="s">
        <v>65</v>
      </c>
      <c r="L23" s="11">
        <v>48</v>
      </c>
      <c r="M23" s="11">
        <v>52</v>
      </c>
      <c r="N23" s="11">
        <v>100</v>
      </c>
      <c r="O23" s="11">
        <v>43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221</v>
      </c>
      <c r="E24" s="142">
        <v>221</v>
      </c>
      <c r="F24" s="144">
        <v>442</v>
      </c>
      <c r="G24" s="11">
        <v>170</v>
      </c>
      <c r="I24" s="10">
        <v>2699</v>
      </c>
      <c r="J24" s="10">
        <v>23000</v>
      </c>
      <c r="K24" s="10" t="s">
        <v>66</v>
      </c>
      <c r="L24" s="11">
        <v>1002</v>
      </c>
      <c r="M24" s="11">
        <v>993</v>
      </c>
      <c r="N24" s="11">
        <v>1995</v>
      </c>
      <c r="O24" s="11">
        <v>852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428</v>
      </c>
      <c r="E25" s="142">
        <v>405</v>
      </c>
      <c r="F25" s="144">
        <v>833</v>
      </c>
      <c r="G25" s="11">
        <v>380</v>
      </c>
      <c r="I25" s="10">
        <v>2799</v>
      </c>
      <c r="J25" s="10">
        <v>21000</v>
      </c>
      <c r="K25" s="10" t="s">
        <v>67</v>
      </c>
      <c r="L25" s="11">
        <v>581</v>
      </c>
      <c r="M25" s="11">
        <v>541</v>
      </c>
      <c r="N25" s="11">
        <v>1122</v>
      </c>
      <c r="O25" s="11">
        <v>510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248</v>
      </c>
      <c r="E26" s="142">
        <v>246</v>
      </c>
      <c r="F26" s="144">
        <v>494</v>
      </c>
      <c r="G26" s="11">
        <v>254</v>
      </c>
      <c r="I26" s="13">
        <v>2899</v>
      </c>
      <c r="J26" s="10">
        <v>20000</v>
      </c>
      <c r="K26" s="13" t="s">
        <v>68</v>
      </c>
      <c r="L26" s="11">
        <v>1434</v>
      </c>
      <c r="M26" s="11">
        <v>1437</v>
      </c>
      <c r="N26" s="11">
        <v>2871</v>
      </c>
      <c r="O26" s="11">
        <v>1254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191</v>
      </c>
      <c r="E27" s="142">
        <v>181</v>
      </c>
      <c r="F27" s="144">
        <v>372</v>
      </c>
      <c r="G27" s="11">
        <v>173</v>
      </c>
      <c r="I27" s="14" t="s">
        <v>10</v>
      </c>
      <c r="J27" s="15"/>
      <c r="K27" s="16" t="s">
        <v>11</v>
      </c>
      <c r="L27" s="17">
        <f>SUM(L5:L26)</f>
        <v>7579</v>
      </c>
      <c r="M27" s="17">
        <f>SUM(M5:M26)</f>
        <v>7613</v>
      </c>
      <c r="N27" s="17">
        <f>SUM(N5:N26)</f>
        <v>15192</v>
      </c>
      <c r="O27" s="17">
        <f>SUM(O5:O26)</f>
        <v>6521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91</v>
      </c>
      <c r="E28" s="142">
        <v>103</v>
      </c>
      <c r="F28" s="144">
        <v>194</v>
      </c>
      <c r="G28" s="11">
        <v>84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249</v>
      </c>
      <c r="E29" s="142">
        <v>264</v>
      </c>
      <c r="F29" s="144">
        <v>513</v>
      </c>
      <c r="G29" s="11">
        <v>225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323</v>
      </c>
      <c r="E30" s="142">
        <v>342</v>
      </c>
      <c r="F30" s="144">
        <v>665</v>
      </c>
      <c r="G30" s="11">
        <v>313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116</v>
      </c>
      <c r="E31" s="142">
        <v>139</v>
      </c>
      <c r="F31" s="144">
        <v>255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735</v>
      </c>
      <c r="E32" s="142">
        <v>675</v>
      </c>
      <c r="F32" s="144">
        <v>1410</v>
      </c>
      <c r="G32" s="11">
        <v>657</v>
      </c>
      <c r="I32" s="22">
        <v>4099</v>
      </c>
      <c r="J32" s="10">
        <v>26000</v>
      </c>
      <c r="K32" s="22" t="s">
        <v>97</v>
      </c>
      <c r="L32" s="11">
        <v>407</v>
      </c>
      <c r="M32" s="11">
        <v>418</v>
      </c>
      <c r="N32" s="11">
        <v>825</v>
      </c>
      <c r="O32" s="11">
        <v>303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533</v>
      </c>
      <c r="E33">
        <v>524</v>
      </c>
      <c r="F33" s="11">
        <v>1057</v>
      </c>
      <c r="G33" s="11">
        <v>382</v>
      </c>
      <c r="I33" s="23">
        <v>4199</v>
      </c>
      <c r="J33" s="10">
        <v>25000</v>
      </c>
      <c r="K33" s="23" t="s">
        <v>98</v>
      </c>
      <c r="L33" s="11">
        <v>809</v>
      </c>
      <c r="M33" s="11">
        <v>822</v>
      </c>
      <c r="N33" s="11">
        <v>1631</v>
      </c>
      <c r="O33" s="11">
        <v>658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13811</v>
      </c>
      <c r="E34" s="17">
        <f t="shared" ref="E34" si="0">SUM(E5:E33)</f>
        <v>13809</v>
      </c>
      <c r="F34" s="17">
        <f t="shared" ref="F34:G34" si="1">SUM(F5:F33)</f>
        <v>27620</v>
      </c>
      <c r="G34" s="17">
        <f t="shared" si="1"/>
        <v>11828</v>
      </c>
      <c r="I34" s="23">
        <v>4211</v>
      </c>
      <c r="J34" s="10">
        <v>39001</v>
      </c>
      <c r="K34" s="23" t="s">
        <v>99</v>
      </c>
      <c r="L34" s="11">
        <v>488</v>
      </c>
      <c r="M34" s="11">
        <v>536</v>
      </c>
      <c r="N34" s="11">
        <v>1024</v>
      </c>
      <c r="O34" s="11">
        <v>436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685</v>
      </c>
      <c r="M35" s="11">
        <v>746</v>
      </c>
      <c r="N35" s="11">
        <v>1431</v>
      </c>
      <c r="O35" s="11">
        <v>575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1272</v>
      </c>
      <c r="M36" s="11">
        <v>1409</v>
      </c>
      <c r="N36" s="11">
        <v>2681</v>
      </c>
      <c r="O36" s="11">
        <v>1039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252</v>
      </c>
      <c r="M37" s="11">
        <v>229</v>
      </c>
      <c r="N37" s="11">
        <v>481</v>
      </c>
      <c r="O37" s="11">
        <v>189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307</v>
      </c>
      <c r="M38" s="11">
        <v>300</v>
      </c>
      <c r="N38" s="11">
        <v>607</v>
      </c>
      <c r="O38" s="11">
        <v>279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1494</v>
      </c>
      <c r="E39" s="11">
        <v>1406</v>
      </c>
      <c r="F39" s="11">
        <v>2900</v>
      </c>
      <c r="G39" s="11">
        <v>1226</v>
      </c>
      <c r="I39" s="23">
        <v>4216</v>
      </c>
      <c r="J39" s="10">
        <v>39006</v>
      </c>
      <c r="K39" s="23" t="s">
        <v>104</v>
      </c>
      <c r="L39" s="11">
        <v>281</v>
      </c>
      <c r="M39" s="11">
        <v>285</v>
      </c>
      <c r="N39" s="11">
        <v>566</v>
      </c>
      <c r="O39" s="11">
        <v>254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853</v>
      </c>
      <c r="E40" s="11">
        <v>724</v>
      </c>
      <c r="F40" s="11">
        <v>1577</v>
      </c>
      <c r="G40" s="11">
        <v>730</v>
      </c>
      <c r="I40" s="23">
        <v>4217</v>
      </c>
      <c r="J40" s="10">
        <v>39007</v>
      </c>
      <c r="K40" s="23" t="s">
        <v>105</v>
      </c>
      <c r="L40" s="11">
        <v>260</v>
      </c>
      <c r="M40" s="11">
        <v>286</v>
      </c>
      <c r="N40" s="11">
        <v>546</v>
      </c>
      <c r="O40" s="11">
        <v>208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959</v>
      </c>
      <c r="E41" s="11">
        <v>892</v>
      </c>
      <c r="F41" s="11">
        <v>1851</v>
      </c>
      <c r="G41" s="11">
        <v>671</v>
      </c>
      <c r="I41" s="23">
        <v>4218</v>
      </c>
      <c r="J41" s="10">
        <v>39008</v>
      </c>
      <c r="K41" s="23" t="s">
        <v>106</v>
      </c>
      <c r="L41" s="11">
        <v>322</v>
      </c>
      <c r="M41" s="11">
        <v>342</v>
      </c>
      <c r="N41" s="11">
        <v>664</v>
      </c>
      <c r="O41" s="11">
        <v>282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53</v>
      </c>
      <c r="F42" s="11">
        <v>112</v>
      </c>
      <c r="G42" s="11">
        <v>43</v>
      </c>
      <c r="I42" s="23">
        <v>4219</v>
      </c>
      <c r="J42" s="10">
        <v>39009</v>
      </c>
      <c r="K42" s="23" t="s">
        <v>107</v>
      </c>
      <c r="L42" s="11">
        <v>307</v>
      </c>
      <c r="M42" s="11">
        <v>317</v>
      </c>
      <c r="N42" s="11">
        <v>624</v>
      </c>
      <c r="O42" s="11">
        <v>257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78</v>
      </c>
      <c r="F43" s="11">
        <v>154</v>
      </c>
      <c r="G43" s="11">
        <v>55</v>
      </c>
      <c r="I43" s="23">
        <v>4220</v>
      </c>
      <c r="J43" s="10">
        <v>39010</v>
      </c>
      <c r="K43" s="23" t="s">
        <v>108</v>
      </c>
      <c r="L43" s="11">
        <v>273</v>
      </c>
      <c r="M43" s="11">
        <v>267</v>
      </c>
      <c r="N43" s="11">
        <v>540</v>
      </c>
      <c r="O43" s="11">
        <v>219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30</v>
      </c>
      <c r="F44" s="11">
        <v>60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761</v>
      </c>
      <c r="M44" s="11">
        <v>784</v>
      </c>
      <c r="N44" s="11">
        <v>1545</v>
      </c>
      <c r="O44" s="11">
        <v>584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3471</v>
      </c>
      <c r="E45" s="17">
        <f>SUM(E39:E44)</f>
        <v>3183</v>
      </c>
      <c r="F45" s="17">
        <f>SUM(F39:F44)</f>
        <v>6654</v>
      </c>
      <c r="G45" s="17">
        <f>SUM(G39:G44)</f>
        <v>2747</v>
      </c>
      <c r="I45" s="23">
        <v>4499</v>
      </c>
      <c r="J45" s="10">
        <v>9000</v>
      </c>
      <c r="K45" s="23" t="s">
        <v>110</v>
      </c>
      <c r="L45" s="11">
        <v>366</v>
      </c>
      <c r="M45" s="11">
        <v>365</v>
      </c>
      <c r="N45" s="11">
        <v>731</v>
      </c>
      <c r="O45" s="11">
        <v>262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532</v>
      </c>
      <c r="M46" s="11">
        <v>580</v>
      </c>
      <c r="N46" s="11">
        <v>1112</v>
      </c>
      <c r="O46" s="11">
        <v>442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504</v>
      </c>
      <c r="M47" s="11">
        <v>509</v>
      </c>
      <c r="N47" s="11">
        <v>1013</v>
      </c>
      <c r="O47" s="11">
        <v>447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494</v>
      </c>
      <c r="M48" s="11">
        <v>496</v>
      </c>
      <c r="N48" s="11">
        <v>990</v>
      </c>
      <c r="O48" s="11">
        <v>337</v>
      </c>
    </row>
    <row r="49" spans="1:15" ht="13.5" customHeight="1" x14ac:dyDescent="0.15">
      <c r="C49" s="175" t="s">
        <v>20</v>
      </c>
      <c r="D49" s="175"/>
      <c r="E49" s="175"/>
      <c r="F49" s="175"/>
      <c r="G49" s="175"/>
      <c r="I49" s="23">
        <v>4514</v>
      </c>
      <c r="J49" s="10">
        <v>16004</v>
      </c>
      <c r="K49" s="23" t="s">
        <v>114</v>
      </c>
      <c r="L49" s="11">
        <v>242</v>
      </c>
      <c r="M49" s="11">
        <v>251</v>
      </c>
      <c r="N49" s="11">
        <v>493</v>
      </c>
      <c r="O49" s="11">
        <v>168</v>
      </c>
    </row>
    <row r="50" spans="1:15" ht="13.5" customHeight="1" x14ac:dyDescent="0.15">
      <c r="C50" s="176"/>
      <c r="D50" s="176"/>
      <c r="E50" s="176"/>
      <c r="F50" s="176"/>
      <c r="G50" s="176"/>
      <c r="I50" s="23">
        <v>4611</v>
      </c>
      <c r="J50" s="10">
        <v>33001</v>
      </c>
      <c r="K50" s="23" t="s">
        <v>115</v>
      </c>
      <c r="L50" s="11">
        <v>202</v>
      </c>
      <c r="M50" s="11">
        <v>227</v>
      </c>
      <c r="N50" s="11">
        <v>429</v>
      </c>
      <c r="O50" s="11">
        <v>195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163</v>
      </c>
      <c r="M51" s="11">
        <v>172</v>
      </c>
      <c r="N51" s="11">
        <v>335</v>
      </c>
      <c r="O51" s="11">
        <v>141</v>
      </c>
    </row>
    <row r="52" spans="1:15" x14ac:dyDescent="0.15">
      <c r="A52" s="10" t="s">
        <v>10</v>
      </c>
      <c r="B52" s="10"/>
      <c r="C52" s="10" t="s">
        <v>123</v>
      </c>
      <c r="D52" s="168">
        <v>3375</v>
      </c>
      <c r="E52" s="169">
        <v>3081</v>
      </c>
      <c r="F52" s="11">
        <v>6456</v>
      </c>
      <c r="G52" s="11">
        <v>2664</v>
      </c>
      <c r="I52" s="23">
        <v>4613</v>
      </c>
      <c r="J52" s="10">
        <v>33003</v>
      </c>
      <c r="K52" s="23" t="s">
        <v>117</v>
      </c>
      <c r="L52" s="11">
        <v>52</v>
      </c>
      <c r="M52" s="11">
        <v>52</v>
      </c>
      <c r="N52" s="11">
        <v>104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69">
        <v>3947</v>
      </c>
      <c r="E53" s="169">
        <v>3832</v>
      </c>
      <c r="F53" s="11">
        <v>7779</v>
      </c>
      <c r="G53" s="11">
        <v>3555</v>
      </c>
      <c r="I53" s="23">
        <v>4614</v>
      </c>
      <c r="J53" s="10">
        <v>33004</v>
      </c>
      <c r="K53" s="23" t="s">
        <v>118</v>
      </c>
      <c r="L53" s="11">
        <v>67</v>
      </c>
      <c r="M53" s="11">
        <v>78</v>
      </c>
      <c r="N53" s="11">
        <v>145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69">
        <v>3729</v>
      </c>
      <c r="E54" s="169">
        <v>3886</v>
      </c>
      <c r="F54" s="11">
        <v>7615</v>
      </c>
      <c r="G54" s="11">
        <v>3050</v>
      </c>
      <c r="I54" s="23">
        <v>4615</v>
      </c>
      <c r="J54" s="10">
        <v>33005</v>
      </c>
      <c r="K54" s="23" t="s">
        <v>119</v>
      </c>
      <c r="L54" s="11">
        <v>131</v>
      </c>
      <c r="M54" s="11">
        <v>141</v>
      </c>
      <c r="N54" s="11">
        <v>272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70">
        <v>5228</v>
      </c>
      <c r="E55" s="169">
        <v>5246</v>
      </c>
      <c r="F55" s="11">
        <v>10474</v>
      </c>
      <c r="G55" s="11">
        <v>4411</v>
      </c>
      <c r="I55" s="23">
        <v>4616</v>
      </c>
      <c r="J55" s="10">
        <v>33006</v>
      </c>
      <c r="K55" s="23" t="s">
        <v>120</v>
      </c>
      <c r="L55" s="11">
        <v>204</v>
      </c>
      <c r="M55" s="11">
        <v>253</v>
      </c>
      <c r="N55" s="11">
        <v>457</v>
      </c>
      <c r="O55" s="11">
        <v>181</v>
      </c>
    </row>
    <row r="56" spans="1:15" x14ac:dyDescent="0.15">
      <c r="A56" s="10" t="s">
        <v>10</v>
      </c>
      <c r="B56" s="10"/>
      <c r="C56" s="10" t="s">
        <v>127</v>
      </c>
      <c r="D56" s="171">
        <v>3511</v>
      </c>
      <c r="E56" s="169">
        <v>3667</v>
      </c>
      <c r="F56" s="11">
        <v>7178</v>
      </c>
      <c r="G56" s="11">
        <v>2996</v>
      </c>
      <c r="I56" s="23">
        <v>4799</v>
      </c>
      <c r="J56" s="10">
        <v>15000</v>
      </c>
      <c r="K56" s="23" t="s">
        <v>121</v>
      </c>
      <c r="L56" s="11">
        <v>586</v>
      </c>
      <c r="M56" s="11">
        <v>595</v>
      </c>
      <c r="N56" s="11">
        <v>1181</v>
      </c>
      <c r="O56" s="11">
        <v>467</v>
      </c>
    </row>
    <row r="57" spans="1:15" ht="14.25" thickBot="1" x14ac:dyDescent="0.2">
      <c r="A57" s="10" t="s">
        <v>10</v>
      </c>
      <c r="B57" s="10"/>
      <c r="C57" s="10" t="s">
        <v>128</v>
      </c>
      <c r="D57" s="170">
        <v>5120</v>
      </c>
      <c r="E57" s="169">
        <v>4933</v>
      </c>
      <c r="F57" s="11">
        <v>10053</v>
      </c>
      <c r="G57" s="11">
        <v>4457</v>
      </c>
      <c r="I57" s="30">
        <v>4899</v>
      </c>
      <c r="J57" s="10">
        <v>19000</v>
      </c>
      <c r="K57" s="30" t="s">
        <v>122</v>
      </c>
      <c r="L57" s="11">
        <v>327</v>
      </c>
      <c r="M57" s="11">
        <v>348</v>
      </c>
      <c r="N57" s="11">
        <v>675</v>
      </c>
      <c r="O57" s="11">
        <v>273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71">
        <v>4517</v>
      </c>
      <c r="E58" s="169">
        <v>4674</v>
      </c>
      <c r="F58" s="11">
        <v>9191</v>
      </c>
      <c r="G58" s="11">
        <v>3660</v>
      </c>
      <c r="I58" s="31" t="s">
        <v>10</v>
      </c>
      <c r="J58" s="31"/>
      <c r="K58" s="31" t="s">
        <v>11</v>
      </c>
      <c r="L58" s="32">
        <f>SUM(L32:L57)</f>
        <v>10294</v>
      </c>
      <c r="M58" s="32">
        <f>SUM(M32:M57)</f>
        <v>10808</v>
      </c>
      <c r="N58" s="32">
        <f>SUM(N32:N57)</f>
        <v>21102</v>
      </c>
      <c r="O58" s="32">
        <f>SUM(O32:O57)</f>
        <v>8365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69">
        <v>2830</v>
      </c>
      <c r="E59" s="169">
        <v>3006</v>
      </c>
      <c r="F59" s="11">
        <v>5836</v>
      </c>
      <c r="G59" s="11">
        <v>2329</v>
      </c>
      <c r="I59" s="22" t="s">
        <v>10</v>
      </c>
      <c r="J59" s="22"/>
      <c r="K59" s="22" t="s">
        <v>22</v>
      </c>
      <c r="L59" s="33">
        <f>D34+D45+L27+L58</f>
        <v>35155</v>
      </c>
      <c r="M59" s="33">
        <f>E34+E45+M27+M58</f>
        <v>35413</v>
      </c>
      <c r="N59" s="33">
        <f>F34+F45+N27+N58</f>
        <v>70568</v>
      </c>
      <c r="O59" s="33">
        <f>G34+G45+O27+O58</f>
        <v>29461</v>
      </c>
    </row>
    <row r="60" spans="1:15" ht="13.5" customHeight="1" x14ac:dyDescent="0.15">
      <c r="A60" s="10" t="s">
        <v>10</v>
      </c>
      <c r="B60" s="10"/>
      <c r="C60" s="10" t="s">
        <v>131</v>
      </c>
      <c r="D60" s="169">
        <v>2898</v>
      </c>
      <c r="E60" s="169">
        <v>3088</v>
      </c>
      <c r="F60" s="11">
        <v>5986</v>
      </c>
      <c r="G60" s="11">
        <v>2339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35155</v>
      </c>
      <c r="E61" s="147">
        <f>SUM(E52:E60)</f>
        <v>35413</v>
      </c>
      <c r="F61" s="35">
        <f>SUM(F52:F60)</f>
        <v>70568</v>
      </c>
      <c r="G61" s="35">
        <f>SUM(G52:G60)</f>
        <v>29461</v>
      </c>
      <c r="I61" s="177"/>
      <c r="J61" s="177"/>
      <c r="K61" s="177"/>
      <c r="L61" s="19"/>
      <c r="M61" s="19"/>
      <c r="N61" s="19"/>
      <c r="O61" s="19"/>
    </row>
    <row r="62" spans="1:15" ht="15.75" customHeight="1" x14ac:dyDescent="0.15">
      <c r="A62" s="26"/>
      <c r="B62" s="26"/>
      <c r="C62" s="178"/>
      <c r="D62" s="178"/>
      <c r="E62" s="178"/>
      <c r="F62" s="178"/>
      <c r="G62" s="178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L12" sqref="L12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465</v>
      </c>
      <c r="D3" s="54">
        <v>406</v>
      </c>
      <c r="E3" s="54">
        <f>C3+D3</f>
        <v>871</v>
      </c>
      <c r="F3" s="55">
        <f>IF(ISERROR($E3/$O3),"",$E3/$O3)</f>
        <v>0.13491325898389095</v>
      </c>
      <c r="G3" s="53">
        <v>2259</v>
      </c>
      <c r="H3" s="54">
        <v>1880</v>
      </c>
      <c r="I3" s="54">
        <f>G3+H3</f>
        <v>4139</v>
      </c>
      <c r="J3" s="55">
        <f>IF(ISERROR($I3/$O3),"",$I3/$O3)</f>
        <v>0.64110904584882278</v>
      </c>
      <c r="K3" s="152">
        <v>651</v>
      </c>
      <c r="L3" s="161">
        <v>795</v>
      </c>
      <c r="M3" s="54">
        <f>K3+L3</f>
        <v>1446</v>
      </c>
      <c r="N3" s="55">
        <f>IF(ISERROR($M3/$O3),"",$M3/$O3)</f>
        <v>0.22397769516728624</v>
      </c>
      <c r="O3" s="56">
        <f>E3+I3+M3</f>
        <v>6456</v>
      </c>
    </row>
    <row r="4" spans="1:15" x14ac:dyDescent="0.15">
      <c r="A4" s="57">
        <v>20</v>
      </c>
      <c r="B4" s="58" t="s">
        <v>32</v>
      </c>
      <c r="C4" s="59">
        <v>559</v>
      </c>
      <c r="D4" s="60">
        <v>514</v>
      </c>
      <c r="E4" s="54">
        <f t="shared" ref="E4:E11" si="0">C4+D4</f>
        <v>1073</v>
      </c>
      <c r="F4" s="55">
        <f t="shared" ref="F4:F12" si="1">IF(ISERROR($E4/$O4),"",$E4/$O4)</f>
        <v>0.13793546728371256</v>
      </c>
      <c r="G4" s="59">
        <v>2663</v>
      </c>
      <c r="H4" s="60">
        <v>2423</v>
      </c>
      <c r="I4" s="54">
        <f t="shared" ref="I4:I11" si="2">G4+H4</f>
        <v>5086</v>
      </c>
      <c r="J4" s="55">
        <f t="shared" ref="J4:J11" si="3">IF(ISERROR($I4/$O4),"",$I4/$O4)</f>
        <v>0.65381154390024421</v>
      </c>
      <c r="K4" s="159">
        <v>725</v>
      </c>
      <c r="L4" s="162">
        <v>895</v>
      </c>
      <c r="M4" s="54">
        <f t="shared" ref="M4:M11" si="4">K4+L4</f>
        <v>1620</v>
      </c>
      <c r="N4" s="55">
        <f t="shared" ref="N4:N12" si="5">IF(ISERROR($M4/$O4),"",$M4/$O4)</f>
        <v>0.20825298881604321</v>
      </c>
      <c r="O4" s="56">
        <f t="shared" ref="O4:O12" si="6">E4+I4+M4</f>
        <v>7779</v>
      </c>
    </row>
    <row r="5" spans="1:15" x14ac:dyDescent="0.15">
      <c r="A5" s="57">
        <v>30</v>
      </c>
      <c r="B5" s="58" t="s">
        <v>33</v>
      </c>
      <c r="C5" s="59">
        <v>652</v>
      </c>
      <c r="D5" s="60">
        <v>647</v>
      </c>
      <c r="E5" s="54">
        <f t="shared" si="0"/>
        <v>1299</v>
      </c>
      <c r="F5" s="55">
        <f t="shared" si="1"/>
        <v>0.1705843729481287</v>
      </c>
      <c r="G5" s="59">
        <v>2280</v>
      </c>
      <c r="H5" s="60">
        <v>2245</v>
      </c>
      <c r="I5" s="54">
        <f t="shared" si="2"/>
        <v>4525</v>
      </c>
      <c r="J5" s="55">
        <f t="shared" si="3"/>
        <v>0.59422193040052529</v>
      </c>
      <c r="K5" s="153">
        <v>797</v>
      </c>
      <c r="L5" s="163">
        <v>994</v>
      </c>
      <c r="M5" s="54">
        <f t="shared" si="4"/>
        <v>1791</v>
      </c>
      <c r="N5" s="55">
        <f t="shared" si="5"/>
        <v>0.23519369665134604</v>
      </c>
      <c r="O5" s="56">
        <f t="shared" si="6"/>
        <v>7615</v>
      </c>
    </row>
    <row r="6" spans="1:15" x14ac:dyDescent="0.15">
      <c r="A6" s="57">
        <v>40</v>
      </c>
      <c r="B6" s="58" t="s">
        <v>34</v>
      </c>
      <c r="C6" s="59">
        <v>1010</v>
      </c>
      <c r="D6" s="60">
        <v>999</v>
      </c>
      <c r="E6" s="54">
        <f t="shared" si="0"/>
        <v>2009</v>
      </c>
      <c r="F6" s="55">
        <f t="shared" si="1"/>
        <v>0.19180828718732099</v>
      </c>
      <c r="G6" s="59">
        <v>3476</v>
      </c>
      <c r="H6" s="60">
        <v>3318</v>
      </c>
      <c r="I6" s="54">
        <f t="shared" si="2"/>
        <v>6794</v>
      </c>
      <c r="J6" s="55">
        <f t="shared" si="3"/>
        <v>0.64865380943288142</v>
      </c>
      <c r="K6" s="153">
        <v>742</v>
      </c>
      <c r="L6" s="163">
        <v>929</v>
      </c>
      <c r="M6" s="54">
        <f t="shared" si="4"/>
        <v>1671</v>
      </c>
      <c r="N6" s="55">
        <f t="shared" si="5"/>
        <v>0.15953790337979759</v>
      </c>
      <c r="O6" s="56">
        <f t="shared" si="6"/>
        <v>10474</v>
      </c>
    </row>
    <row r="7" spans="1:15" x14ac:dyDescent="0.15">
      <c r="A7" s="57">
        <v>50</v>
      </c>
      <c r="B7" s="58" t="s">
        <v>35</v>
      </c>
      <c r="C7" s="59">
        <v>543</v>
      </c>
      <c r="D7" s="60">
        <v>508</v>
      </c>
      <c r="E7" s="54">
        <f t="shared" si="0"/>
        <v>1051</v>
      </c>
      <c r="F7" s="55">
        <f t="shared" si="1"/>
        <v>0.14641961549178045</v>
      </c>
      <c r="G7" s="59">
        <v>2255</v>
      </c>
      <c r="H7" s="60">
        <v>2256</v>
      </c>
      <c r="I7" s="54">
        <f t="shared" si="2"/>
        <v>4511</v>
      </c>
      <c r="J7" s="55">
        <f t="shared" si="3"/>
        <v>0.62844803566453056</v>
      </c>
      <c r="K7" s="153">
        <v>713</v>
      </c>
      <c r="L7" s="163">
        <v>903</v>
      </c>
      <c r="M7" s="54">
        <f t="shared" si="4"/>
        <v>1616</v>
      </c>
      <c r="N7" s="55">
        <f t="shared" si="5"/>
        <v>0.22513234884368905</v>
      </c>
      <c r="O7" s="56">
        <f t="shared" si="6"/>
        <v>7178</v>
      </c>
    </row>
    <row r="8" spans="1:15" x14ac:dyDescent="0.15">
      <c r="A8" s="57">
        <v>60</v>
      </c>
      <c r="B8" s="58" t="s">
        <v>36</v>
      </c>
      <c r="C8" s="59">
        <v>739</v>
      </c>
      <c r="D8" s="60">
        <v>684</v>
      </c>
      <c r="E8" s="54">
        <f t="shared" si="0"/>
        <v>1423</v>
      </c>
      <c r="F8" s="55">
        <f t="shared" si="1"/>
        <v>0.14154978613349248</v>
      </c>
      <c r="G8" s="59">
        <v>3635</v>
      </c>
      <c r="H8" s="60">
        <v>3353</v>
      </c>
      <c r="I8" s="54">
        <f t="shared" si="2"/>
        <v>6988</v>
      </c>
      <c r="J8" s="55">
        <f t="shared" si="3"/>
        <v>0.69511588580523231</v>
      </c>
      <c r="K8" s="159">
        <v>746</v>
      </c>
      <c r="L8" s="162">
        <v>896</v>
      </c>
      <c r="M8" s="54">
        <f t="shared" si="4"/>
        <v>1642</v>
      </c>
      <c r="N8" s="55">
        <f t="shared" si="5"/>
        <v>0.16333432806127524</v>
      </c>
      <c r="O8" s="56">
        <f t="shared" si="6"/>
        <v>10053</v>
      </c>
    </row>
    <row r="9" spans="1:15" x14ac:dyDescent="0.15">
      <c r="A9" s="57">
        <v>70</v>
      </c>
      <c r="B9" s="58" t="s">
        <v>37</v>
      </c>
      <c r="C9" s="59">
        <v>735</v>
      </c>
      <c r="D9" s="60">
        <v>696</v>
      </c>
      <c r="E9" s="54">
        <f t="shared" si="0"/>
        <v>1431</v>
      </c>
      <c r="F9" s="55">
        <f t="shared" si="1"/>
        <v>0.15569578935915571</v>
      </c>
      <c r="G9" s="59">
        <v>3073</v>
      </c>
      <c r="H9" s="60">
        <v>3124</v>
      </c>
      <c r="I9" s="54">
        <f t="shared" si="2"/>
        <v>6197</v>
      </c>
      <c r="J9" s="55">
        <f t="shared" si="3"/>
        <v>0.67424654553367425</v>
      </c>
      <c r="K9" s="153">
        <v>709</v>
      </c>
      <c r="L9" s="164">
        <v>854</v>
      </c>
      <c r="M9" s="54">
        <f t="shared" si="4"/>
        <v>1563</v>
      </c>
      <c r="N9" s="55">
        <f t="shared" si="5"/>
        <v>0.17005766510717005</v>
      </c>
      <c r="O9" s="56">
        <f t="shared" si="6"/>
        <v>9191</v>
      </c>
    </row>
    <row r="10" spans="1:15" x14ac:dyDescent="0.15">
      <c r="A10" s="57">
        <v>75</v>
      </c>
      <c r="B10" s="58" t="s">
        <v>38</v>
      </c>
      <c r="C10" s="59">
        <v>405</v>
      </c>
      <c r="D10" s="60">
        <v>432</v>
      </c>
      <c r="E10" s="54">
        <f t="shared" si="0"/>
        <v>837</v>
      </c>
      <c r="F10" s="55">
        <f t="shared" si="1"/>
        <v>0.1434201507882111</v>
      </c>
      <c r="G10" s="59">
        <v>2073</v>
      </c>
      <c r="H10" s="60">
        <v>2161</v>
      </c>
      <c r="I10" s="54">
        <f t="shared" si="2"/>
        <v>4234</v>
      </c>
      <c r="J10" s="55">
        <f t="shared" si="3"/>
        <v>0.72549691569568198</v>
      </c>
      <c r="K10" s="159">
        <v>352</v>
      </c>
      <c r="L10" s="165">
        <v>413</v>
      </c>
      <c r="M10" s="54">
        <f t="shared" si="4"/>
        <v>765</v>
      </c>
      <c r="N10" s="55">
        <f t="shared" si="5"/>
        <v>0.13108293351610692</v>
      </c>
      <c r="O10" s="56">
        <f t="shared" si="6"/>
        <v>5836</v>
      </c>
    </row>
    <row r="11" spans="1:15" x14ac:dyDescent="0.15">
      <c r="A11" s="57">
        <v>80</v>
      </c>
      <c r="B11" s="58" t="s">
        <v>39</v>
      </c>
      <c r="C11" s="59">
        <v>487</v>
      </c>
      <c r="D11" s="60">
        <v>488</v>
      </c>
      <c r="E11" s="54">
        <f t="shared" si="0"/>
        <v>975</v>
      </c>
      <c r="F11" s="55">
        <f t="shared" si="1"/>
        <v>0.16288005345806883</v>
      </c>
      <c r="G11" s="59">
        <v>1763</v>
      </c>
      <c r="H11" s="60">
        <v>1848</v>
      </c>
      <c r="I11" s="54">
        <f t="shared" si="2"/>
        <v>3611</v>
      </c>
      <c r="J11" s="55">
        <f t="shared" si="3"/>
        <v>0.60324089542265291</v>
      </c>
      <c r="K11" s="160">
        <v>648</v>
      </c>
      <c r="L11" s="166">
        <v>752</v>
      </c>
      <c r="M11" s="54">
        <f t="shared" si="4"/>
        <v>1400</v>
      </c>
      <c r="N11" s="55">
        <f t="shared" si="5"/>
        <v>0.23387905111927831</v>
      </c>
      <c r="O11" s="56">
        <f t="shared" si="6"/>
        <v>5986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5595</v>
      </c>
      <c r="D12" s="64">
        <f>SUM(D3:D11)</f>
        <v>5374</v>
      </c>
      <c r="E12" s="64">
        <f>SUM(E3:E11)</f>
        <v>10969</v>
      </c>
      <c r="F12" s="129">
        <f t="shared" si="1"/>
        <v>0.15543872576805351</v>
      </c>
      <c r="G12" s="63">
        <f>SUM(G3:G11)</f>
        <v>23477</v>
      </c>
      <c r="H12" s="64">
        <f>SUM(H3:H11)</f>
        <v>22608</v>
      </c>
      <c r="I12" s="64">
        <f>SUM(I3:I11)</f>
        <v>46085</v>
      </c>
      <c r="J12" s="130">
        <f>IF(ISERROR($I12/$O12),"",$I12/$O12)</f>
        <v>0.65305804330574768</v>
      </c>
      <c r="K12" s="154">
        <f>SUM(K3:K11)</f>
        <v>6083</v>
      </c>
      <c r="L12" s="64">
        <f>SUM(L3:L11)</f>
        <v>7431</v>
      </c>
      <c r="M12" s="64">
        <f>SUM(M3:M11)</f>
        <v>13514</v>
      </c>
      <c r="N12" s="129">
        <f t="shared" si="5"/>
        <v>0.19150323092619884</v>
      </c>
      <c r="O12" s="65">
        <f t="shared" si="6"/>
        <v>70568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activeCell="L32" sqref="L32:M36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9" t="s">
        <v>41</v>
      </c>
      <c r="B1" s="180"/>
      <c r="C1" s="180"/>
      <c r="D1" s="180"/>
      <c r="E1" s="180"/>
      <c r="F1" s="180"/>
      <c r="G1" s="180"/>
      <c r="H1" s="180"/>
      <c r="I1" s="181" t="s">
        <v>236</v>
      </c>
      <c r="J1" s="181"/>
      <c r="K1" s="181"/>
      <c r="L1" s="181"/>
      <c r="M1" s="181"/>
      <c r="N1" s="181"/>
      <c r="O1" s="2"/>
      <c r="P1" s="2"/>
    </row>
    <row r="2" spans="1:16" x14ac:dyDescent="0.15">
      <c r="A2" s="180"/>
      <c r="B2" s="180"/>
      <c r="C2" s="180"/>
      <c r="D2" s="180"/>
      <c r="E2" s="180"/>
      <c r="F2" s="180"/>
      <c r="G2" s="180"/>
      <c r="H2" s="180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384</v>
      </c>
      <c r="C4" s="139">
        <v>340</v>
      </c>
      <c r="D4" s="70">
        <f>SUM(B4:C4)</f>
        <v>724</v>
      </c>
      <c r="E4" s="71"/>
      <c r="F4" s="70">
        <v>40</v>
      </c>
      <c r="G4" s="70">
        <v>502</v>
      </c>
      <c r="H4" s="70">
        <v>457</v>
      </c>
      <c r="I4" s="70">
        <f>SUM(G4:H4)</f>
        <v>959</v>
      </c>
      <c r="J4" s="71"/>
      <c r="K4" s="70">
        <v>80</v>
      </c>
      <c r="L4" s="70">
        <v>213</v>
      </c>
      <c r="M4" s="70">
        <v>309</v>
      </c>
      <c r="N4" s="70">
        <f>SUM(L4:M4)</f>
        <v>522</v>
      </c>
    </row>
    <row r="5" spans="1:16" x14ac:dyDescent="0.15">
      <c r="A5" s="70">
        <v>1</v>
      </c>
      <c r="B5" s="139">
        <v>394</v>
      </c>
      <c r="C5" s="139">
        <v>368</v>
      </c>
      <c r="D5" s="70">
        <f t="shared" ref="D5:D8" si="0">SUM(B5:C5)</f>
        <v>762</v>
      </c>
      <c r="E5" s="71"/>
      <c r="F5" s="70">
        <v>41</v>
      </c>
      <c r="G5" s="70">
        <v>473</v>
      </c>
      <c r="H5" s="70">
        <v>486</v>
      </c>
      <c r="I5" s="70">
        <f t="shared" ref="I5:I8" si="1">SUM(G5:H5)</f>
        <v>959</v>
      </c>
      <c r="J5" s="71"/>
      <c r="K5" s="70">
        <v>81</v>
      </c>
      <c r="L5" s="70">
        <v>239</v>
      </c>
      <c r="M5" s="70">
        <v>243</v>
      </c>
      <c r="N5" s="70">
        <f t="shared" ref="N5:N8" si="2">SUM(L5:M5)</f>
        <v>482</v>
      </c>
    </row>
    <row r="6" spans="1:16" x14ac:dyDescent="0.15">
      <c r="A6" s="70">
        <v>2</v>
      </c>
      <c r="B6" s="139">
        <v>356</v>
      </c>
      <c r="C6" s="139">
        <v>349</v>
      </c>
      <c r="D6" s="70">
        <f t="shared" si="0"/>
        <v>705</v>
      </c>
      <c r="E6" s="71"/>
      <c r="F6" s="70">
        <v>42</v>
      </c>
      <c r="G6" s="70">
        <v>514</v>
      </c>
      <c r="H6" s="70">
        <v>446</v>
      </c>
      <c r="I6" s="70">
        <f t="shared" si="1"/>
        <v>960</v>
      </c>
      <c r="J6" s="71"/>
      <c r="K6" s="70">
        <v>82</v>
      </c>
      <c r="L6" s="70">
        <v>212</v>
      </c>
      <c r="M6" s="70">
        <v>229</v>
      </c>
      <c r="N6" s="70">
        <f t="shared" si="2"/>
        <v>441</v>
      </c>
    </row>
    <row r="7" spans="1:16" x14ac:dyDescent="0.15">
      <c r="A7" s="70">
        <v>3</v>
      </c>
      <c r="B7" s="139">
        <v>356</v>
      </c>
      <c r="C7" s="139">
        <v>360</v>
      </c>
      <c r="D7" s="70">
        <f t="shared" si="0"/>
        <v>716</v>
      </c>
      <c r="E7" s="71"/>
      <c r="F7" s="70">
        <v>43</v>
      </c>
      <c r="G7" s="70">
        <v>511</v>
      </c>
      <c r="H7" s="70">
        <v>525</v>
      </c>
      <c r="I7" s="70">
        <f t="shared" si="1"/>
        <v>1036</v>
      </c>
      <c r="J7" s="71"/>
      <c r="K7" s="70">
        <v>83</v>
      </c>
      <c r="L7" s="70">
        <v>139</v>
      </c>
      <c r="M7" s="70">
        <v>182</v>
      </c>
      <c r="N7" s="70">
        <f t="shared" si="2"/>
        <v>321</v>
      </c>
    </row>
    <row r="8" spans="1:16" ht="14.25" thickBot="1" x14ac:dyDescent="0.2">
      <c r="A8" s="72">
        <v>4</v>
      </c>
      <c r="B8" s="167">
        <v>358</v>
      </c>
      <c r="C8" s="140">
        <v>323</v>
      </c>
      <c r="D8" s="70">
        <f t="shared" si="0"/>
        <v>681</v>
      </c>
      <c r="E8" s="71"/>
      <c r="F8" s="70">
        <v>44</v>
      </c>
      <c r="G8" s="70">
        <v>596</v>
      </c>
      <c r="H8" s="70">
        <v>543</v>
      </c>
      <c r="I8" s="70">
        <f t="shared" si="1"/>
        <v>1139</v>
      </c>
      <c r="J8" s="71"/>
      <c r="K8" s="70">
        <v>84</v>
      </c>
      <c r="L8" s="70">
        <v>151</v>
      </c>
      <c r="M8" s="70">
        <v>170</v>
      </c>
      <c r="N8" s="70">
        <f t="shared" si="2"/>
        <v>321</v>
      </c>
    </row>
    <row r="9" spans="1:16" ht="15" thickTop="1" thickBot="1" x14ac:dyDescent="0.2">
      <c r="A9" s="73" t="s">
        <v>44</v>
      </c>
      <c r="B9" s="32">
        <f>SUM(B4:B8)</f>
        <v>1848</v>
      </c>
      <c r="C9" s="32">
        <f>SUM(C4:C8)</f>
        <v>1740</v>
      </c>
      <c r="D9" s="74">
        <f>SUM(D4:D8)</f>
        <v>3588</v>
      </c>
      <c r="E9" s="75"/>
      <c r="F9" s="73" t="s">
        <v>44</v>
      </c>
      <c r="G9" s="32">
        <f>SUM(G4:G8)</f>
        <v>2596</v>
      </c>
      <c r="H9" s="32">
        <f>SUM(H4:H8)</f>
        <v>2457</v>
      </c>
      <c r="I9" s="74">
        <f>SUM(I4:I8)</f>
        <v>5053</v>
      </c>
      <c r="J9" s="75"/>
      <c r="K9" s="73" t="s">
        <v>44</v>
      </c>
      <c r="L9" s="32">
        <f>SUM(L4:L8)</f>
        <v>954</v>
      </c>
      <c r="M9" s="32">
        <f>SUM(M4:M8)</f>
        <v>1133</v>
      </c>
      <c r="N9" s="74">
        <f>SUM(N4:N8)</f>
        <v>2087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365</v>
      </c>
      <c r="C11" s="70">
        <v>339</v>
      </c>
      <c r="D11" s="70">
        <f t="shared" ref="D11:D15" si="3">SUM(B11:C11)</f>
        <v>704</v>
      </c>
      <c r="E11" s="75"/>
      <c r="F11" s="70">
        <v>45</v>
      </c>
      <c r="G11" s="142">
        <v>576</v>
      </c>
      <c r="H11" s="142">
        <v>585</v>
      </c>
      <c r="I11" s="70">
        <f t="shared" ref="I11:I15" si="4">SUM(G11:H11)</f>
        <v>1161</v>
      </c>
      <c r="J11" s="78"/>
      <c r="K11" s="70">
        <v>85</v>
      </c>
      <c r="L11" s="142">
        <v>151</v>
      </c>
      <c r="M11" s="142">
        <v>178</v>
      </c>
      <c r="N11" s="70">
        <f t="shared" ref="N11:N15" si="5">SUM(L11:M11)</f>
        <v>329</v>
      </c>
    </row>
    <row r="12" spans="1:16" x14ac:dyDescent="0.15">
      <c r="A12" s="70">
        <v>6</v>
      </c>
      <c r="B12" s="70">
        <v>323</v>
      </c>
      <c r="C12" s="70">
        <v>345</v>
      </c>
      <c r="D12" s="70">
        <f t="shared" si="3"/>
        <v>668</v>
      </c>
      <c r="E12" s="75"/>
      <c r="F12" s="70">
        <v>46</v>
      </c>
      <c r="G12" s="142">
        <v>578</v>
      </c>
      <c r="H12" s="142">
        <v>612</v>
      </c>
      <c r="I12" s="70">
        <f t="shared" si="4"/>
        <v>1190</v>
      </c>
      <c r="J12" s="78"/>
      <c r="K12" s="70">
        <v>86</v>
      </c>
      <c r="L12" s="142">
        <v>108</v>
      </c>
      <c r="M12" s="142">
        <v>151</v>
      </c>
      <c r="N12" s="70">
        <f t="shared" si="5"/>
        <v>259</v>
      </c>
    </row>
    <row r="13" spans="1:16" x14ac:dyDescent="0.15">
      <c r="A13" s="70">
        <v>7</v>
      </c>
      <c r="B13" s="70">
        <v>379</v>
      </c>
      <c r="C13" s="70">
        <v>363</v>
      </c>
      <c r="D13" s="70">
        <f t="shared" si="3"/>
        <v>742</v>
      </c>
      <c r="E13" s="75"/>
      <c r="F13" s="70">
        <v>47</v>
      </c>
      <c r="G13" s="142">
        <v>611</v>
      </c>
      <c r="H13" s="142">
        <v>609</v>
      </c>
      <c r="I13" s="70">
        <f t="shared" si="4"/>
        <v>1220</v>
      </c>
      <c r="J13" s="78"/>
      <c r="K13" s="70">
        <v>87</v>
      </c>
      <c r="L13" s="142">
        <v>94</v>
      </c>
      <c r="M13" s="142">
        <v>161</v>
      </c>
      <c r="N13" s="70">
        <f t="shared" si="5"/>
        <v>255</v>
      </c>
    </row>
    <row r="14" spans="1:16" x14ac:dyDescent="0.15">
      <c r="A14" s="70">
        <v>8</v>
      </c>
      <c r="B14" s="70">
        <v>387</v>
      </c>
      <c r="C14" s="70">
        <v>352</v>
      </c>
      <c r="D14" s="70">
        <f t="shared" si="3"/>
        <v>739</v>
      </c>
      <c r="E14" s="75"/>
      <c r="F14" s="70">
        <v>48</v>
      </c>
      <c r="G14" s="142">
        <v>608</v>
      </c>
      <c r="H14" s="142">
        <v>665</v>
      </c>
      <c r="I14" s="70">
        <f t="shared" si="4"/>
        <v>1273</v>
      </c>
      <c r="J14" s="78"/>
      <c r="K14" s="70">
        <v>88</v>
      </c>
      <c r="L14" s="142">
        <v>60</v>
      </c>
      <c r="M14" s="142">
        <v>109</v>
      </c>
      <c r="N14" s="70">
        <f t="shared" si="5"/>
        <v>169</v>
      </c>
    </row>
    <row r="15" spans="1:16" ht="14.25" thickBot="1" x14ac:dyDescent="0.2">
      <c r="A15" s="72">
        <v>9</v>
      </c>
      <c r="B15" s="70">
        <v>366</v>
      </c>
      <c r="C15" s="70">
        <v>358</v>
      </c>
      <c r="D15" s="70">
        <f t="shared" si="3"/>
        <v>724</v>
      </c>
      <c r="E15" s="75"/>
      <c r="F15" s="70">
        <v>49</v>
      </c>
      <c r="G15" s="146">
        <v>701</v>
      </c>
      <c r="H15" s="146">
        <v>688</v>
      </c>
      <c r="I15" s="70">
        <f t="shared" si="4"/>
        <v>1389</v>
      </c>
      <c r="J15" s="78"/>
      <c r="K15" s="72">
        <v>89</v>
      </c>
      <c r="L15" s="146">
        <v>65</v>
      </c>
      <c r="M15" s="146">
        <v>121</v>
      </c>
      <c r="N15" s="138">
        <f t="shared" si="5"/>
        <v>186</v>
      </c>
    </row>
    <row r="16" spans="1:16" ht="15" thickTop="1" thickBot="1" x14ac:dyDescent="0.2">
      <c r="A16" s="73" t="s">
        <v>44</v>
      </c>
      <c r="B16" s="32">
        <f>SUM(B11:B15)</f>
        <v>1820</v>
      </c>
      <c r="C16" s="32">
        <f>SUM(C11:C15)</f>
        <v>1757</v>
      </c>
      <c r="D16" s="74">
        <f>SUM(D11:D15)</f>
        <v>3577</v>
      </c>
      <c r="E16" s="75"/>
      <c r="F16" s="73" t="s">
        <v>44</v>
      </c>
      <c r="G16" s="32">
        <f>SUM(G11:G15)</f>
        <v>3074</v>
      </c>
      <c r="H16" s="32">
        <f>SUM(H11:H15)</f>
        <v>3159</v>
      </c>
      <c r="I16" s="74">
        <f>SUM(I11:I15)</f>
        <v>6233</v>
      </c>
      <c r="J16" s="75"/>
      <c r="K16" s="79" t="s">
        <v>44</v>
      </c>
      <c r="L16" s="32">
        <f>SUM(L11:L15)</f>
        <v>478</v>
      </c>
      <c r="M16" s="32">
        <f>SUM(M11:M15)</f>
        <v>720</v>
      </c>
      <c r="N16" s="74">
        <f>SUM(N11:N15)</f>
        <v>1198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363</v>
      </c>
      <c r="C18" s="70">
        <v>352</v>
      </c>
      <c r="D18" s="70">
        <f t="shared" ref="D18:D22" si="6">SUM(B18:C18)</f>
        <v>715</v>
      </c>
      <c r="E18" s="78"/>
      <c r="F18" s="70">
        <v>50</v>
      </c>
      <c r="G18" s="70">
        <v>702</v>
      </c>
      <c r="H18" s="70">
        <v>660</v>
      </c>
      <c r="I18" s="70">
        <f t="shared" ref="I18:I22" si="7">SUM(G18:H18)</f>
        <v>1362</v>
      </c>
      <c r="J18" s="75"/>
      <c r="K18" s="70">
        <v>90</v>
      </c>
      <c r="L18" s="70">
        <v>50</v>
      </c>
      <c r="M18" s="70">
        <v>121</v>
      </c>
      <c r="N18" s="70">
        <f t="shared" ref="N18:N22" si="8">SUM(L18:M18)</f>
        <v>171</v>
      </c>
    </row>
    <row r="19" spans="1:14" x14ac:dyDescent="0.15">
      <c r="A19" s="70">
        <v>11</v>
      </c>
      <c r="B19" s="70">
        <v>377</v>
      </c>
      <c r="C19" s="70">
        <v>384</v>
      </c>
      <c r="D19" s="70">
        <f t="shared" si="6"/>
        <v>761</v>
      </c>
      <c r="E19" s="78"/>
      <c r="F19" s="70">
        <v>51</v>
      </c>
      <c r="G19" s="70">
        <v>589</v>
      </c>
      <c r="H19" s="70">
        <v>615</v>
      </c>
      <c r="I19" s="70">
        <f t="shared" si="7"/>
        <v>1204</v>
      </c>
      <c r="J19" s="75"/>
      <c r="K19" s="70">
        <v>91</v>
      </c>
      <c r="L19" s="70">
        <v>40</v>
      </c>
      <c r="M19" s="70">
        <v>82</v>
      </c>
      <c r="N19" s="70">
        <f t="shared" si="8"/>
        <v>122</v>
      </c>
    </row>
    <row r="20" spans="1:14" x14ac:dyDescent="0.15">
      <c r="A20" s="70">
        <v>12</v>
      </c>
      <c r="B20" s="70">
        <v>378</v>
      </c>
      <c r="C20" s="70">
        <v>364</v>
      </c>
      <c r="D20" s="70">
        <f t="shared" si="6"/>
        <v>742</v>
      </c>
      <c r="E20" s="78"/>
      <c r="F20" s="70">
        <v>52</v>
      </c>
      <c r="G20" s="70">
        <v>563</v>
      </c>
      <c r="H20" s="70">
        <v>588</v>
      </c>
      <c r="I20" s="70">
        <f t="shared" si="7"/>
        <v>1151</v>
      </c>
      <c r="J20" s="75"/>
      <c r="K20" s="70">
        <v>92</v>
      </c>
      <c r="L20" s="70">
        <v>36</v>
      </c>
      <c r="M20" s="70">
        <v>76</v>
      </c>
      <c r="N20" s="70">
        <f t="shared" si="8"/>
        <v>112</v>
      </c>
    </row>
    <row r="21" spans="1:14" x14ac:dyDescent="0.15">
      <c r="A21" s="70">
        <v>13</v>
      </c>
      <c r="B21" s="70">
        <v>392</v>
      </c>
      <c r="C21" s="70">
        <v>371</v>
      </c>
      <c r="D21" s="70">
        <f t="shared" si="6"/>
        <v>763</v>
      </c>
      <c r="E21" s="78"/>
      <c r="F21" s="70">
        <v>53</v>
      </c>
      <c r="G21" s="70">
        <v>586</v>
      </c>
      <c r="H21" s="70">
        <v>513</v>
      </c>
      <c r="I21" s="70">
        <f t="shared" si="7"/>
        <v>1099</v>
      </c>
      <c r="J21" s="75"/>
      <c r="K21" s="70">
        <v>93</v>
      </c>
      <c r="L21" s="70">
        <v>22</v>
      </c>
      <c r="M21" s="70">
        <v>71</v>
      </c>
      <c r="N21" s="70">
        <f t="shared" si="8"/>
        <v>93</v>
      </c>
    </row>
    <row r="22" spans="1:14" ht="14.25" thickBot="1" x14ac:dyDescent="0.2">
      <c r="A22" s="72">
        <v>14</v>
      </c>
      <c r="B22" s="70">
        <v>417</v>
      </c>
      <c r="C22" s="70">
        <v>406</v>
      </c>
      <c r="D22" s="70">
        <f t="shared" si="6"/>
        <v>823</v>
      </c>
      <c r="E22" s="78"/>
      <c r="F22" s="72">
        <v>54</v>
      </c>
      <c r="G22" s="70">
        <v>497</v>
      </c>
      <c r="H22" s="70">
        <v>488</v>
      </c>
      <c r="I22" s="70">
        <f t="shared" si="7"/>
        <v>985</v>
      </c>
      <c r="J22" s="75"/>
      <c r="K22" s="70">
        <v>94</v>
      </c>
      <c r="L22" s="70">
        <v>13</v>
      </c>
      <c r="M22" s="70">
        <v>47</v>
      </c>
      <c r="N22" s="70">
        <f t="shared" si="8"/>
        <v>60</v>
      </c>
    </row>
    <row r="23" spans="1:14" ht="15" thickTop="1" thickBot="1" x14ac:dyDescent="0.2">
      <c r="A23" s="73" t="s">
        <v>44</v>
      </c>
      <c r="B23" s="32">
        <f>SUM(B18:B22)</f>
        <v>1927</v>
      </c>
      <c r="C23" s="32">
        <f>SUM(C18:C22)</f>
        <v>1877</v>
      </c>
      <c r="D23" s="74">
        <f>SUM(D18:D22)</f>
        <v>3804</v>
      </c>
      <c r="E23" s="75"/>
      <c r="F23" s="73" t="s">
        <v>44</v>
      </c>
      <c r="G23" s="32">
        <f>SUM(G18:G22)</f>
        <v>2937</v>
      </c>
      <c r="H23" s="32">
        <f>SUM(H18:H22)</f>
        <v>2864</v>
      </c>
      <c r="I23" s="74">
        <f>SUM(I18:I22)</f>
        <v>5801</v>
      </c>
      <c r="J23" s="75"/>
      <c r="K23" s="73" t="s">
        <v>44</v>
      </c>
      <c r="L23" s="32">
        <f>SUM(L18:L22)</f>
        <v>161</v>
      </c>
      <c r="M23" s="32">
        <f>SUM(M18:M22)</f>
        <v>397</v>
      </c>
      <c r="N23" s="74">
        <f>SUM(N18:N22)</f>
        <v>558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412</v>
      </c>
      <c r="C25" s="70">
        <v>422</v>
      </c>
      <c r="D25" s="70">
        <f t="shared" ref="D25:D29" si="9">SUM(B25:C25)</f>
        <v>834</v>
      </c>
      <c r="E25" s="75"/>
      <c r="F25" s="70">
        <v>55</v>
      </c>
      <c r="G25" s="142">
        <v>537</v>
      </c>
      <c r="H25" s="142">
        <v>512</v>
      </c>
      <c r="I25" s="70">
        <f t="shared" ref="I25:I29" si="10">SUM(G25:H25)</f>
        <v>1049</v>
      </c>
      <c r="J25" s="71"/>
      <c r="K25" s="70">
        <v>95</v>
      </c>
      <c r="L25" s="70">
        <v>17</v>
      </c>
      <c r="M25" s="70">
        <v>33</v>
      </c>
      <c r="N25" s="70">
        <f t="shared" ref="N25:N29" si="11">SUM(L25:M25)</f>
        <v>50</v>
      </c>
    </row>
    <row r="26" spans="1:14" x14ac:dyDescent="0.15">
      <c r="A26" s="70">
        <v>16</v>
      </c>
      <c r="B26" s="70">
        <v>414</v>
      </c>
      <c r="C26" s="70">
        <v>399</v>
      </c>
      <c r="D26" s="70">
        <f t="shared" si="9"/>
        <v>813</v>
      </c>
      <c r="E26" s="75"/>
      <c r="F26" s="70">
        <v>56</v>
      </c>
      <c r="G26" s="142">
        <v>375</v>
      </c>
      <c r="H26" s="142">
        <v>343</v>
      </c>
      <c r="I26" s="70">
        <f t="shared" si="10"/>
        <v>718</v>
      </c>
      <c r="J26" s="71"/>
      <c r="K26" s="70">
        <v>96</v>
      </c>
      <c r="L26" s="70">
        <v>10</v>
      </c>
      <c r="M26" s="70">
        <v>24</v>
      </c>
      <c r="N26" s="70">
        <f t="shared" si="11"/>
        <v>34</v>
      </c>
    </row>
    <row r="27" spans="1:14" x14ac:dyDescent="0.15">
      <c r="A27" s="70">
        <v>17</v>
      </c>
      <c r="B27" s="70">
        <v>455</v>
      </c>
      <c r="C27" s="70">
        <v>356</v>
      </c>
      <c r="D27" s="70">
        <f t="shared" si="9"/>
        <v>811</v>
      </c>
      <c r="E27" s="75"/>
      <c r="F27" s="70">
        <v>57</v>
      </c>
      <c r="G27" s="142">
        <v>428</v>
      </c>
      <c r="H27" s="142">
        <v>441</v>
      </c>
      <c r="I27" s="70">
        <f t="shared" si="10"/>
        <v>869</v>
      </c>
      <c r="J27" s="71"/>
      <c r="K27" s="70">
        <v>97</v>
      </c>
      <c r="L27" s="70">
        <v>4</v>
      </c>
      <c r="M27" s="70">
        <v>22</v>
      </c>
      <c r="N27" s="70">
        <f t="shared" si="11"/>
        <v>26</v>
      </c>
    </row>
    <row r="28" spans="1:14" x14ac:dyDescent="0.15">
      <c r="A28" s="70">
        <v>18</v>
      </c>
      <c r="B28" s="70">
        <v>417</v>
      </c>
      <c r="C28" s="70">
        <v>396</v>
      </c>
      <c r="D28" s="70">
        <f t="shared" si="9"/>
        <v>813</v>
      </c>
      <c r="E28" s="75"/>
      <c r="F28" s="70">
        <v>58</v>
      </c>
      <c r="G28" s="142">
        <v>413</v>
      </c>
      <c r="H28" s="142">
        <v>386</v>
      </c>
      <c r="I28" s="70">
        <f t="shared" si="10"/>
        <v>799</v>
      </c>
      <c r="J28" s="71"/>
      <c r="K28" s="70">
        <v>98</v>
      </c>
      <c r="L28" s="70">
        <v>0</v>
      </c>
      <c r="M28" s="70">
        <v>24</v>
      </c>
      <c r="N28" s="70">
        <f t="shared" si="11"/>
        <v>24</v>
      </c>
    </row>
    <row r="29" spans="1:14" ht="14.25" thickBot="1" x14ac:dyDescent="0.2">
      <c r="A29" s="72">
        <v>19</v>
      </c>
      <c r="B29" s="70">
        <v>426</v>
      </c>
      <c r="C29" s="70">
        <v>411</v>
      </c>
      <c r="D29" s="70">
        <f t="shared" si="9"/>
        <v>837</v>
      </c>
      <c r="E29" s="75"/>
      <c r="F29" s="70">
        <v>59</v>
      </c>
      <c r="G29" s="146">
        <v>378</v>
      </c>
      <c r="H29" s="146">
        <v>340</v>
      </c>
      <c r="I29" s="70">
        <f t="shared" si="10"/>
        <v>718</v>
      </c>
      <c r="J29" s="71"/>
      <c r="K29" s="70">
        <v>99</v>
      </c>
      <c r="L29" s="70">
        <v>1</v>
      </c>
      <c r="M29" s="70">
        <v>10</v>
      </c>
      <c r="N29" s="70">
        <f t="shared" si="11"/>
        <v>11</v>
      </c>
    </row>
    <row r="30" spans="1:14" ht="15" thickTop="1" thickBot="1" x14ac:dyDescent="0.2">
      <c r="A30" s="73" t="s">
        <v>44</v>
      </c>
      <c r="B30" s="32">
        <f>SUM(B25:B29)</f>
        <v>2124</v>
      </c>
      <c r="C30" s="32">
        <f>SUM(C25:C29)</f>
        <v>1984</v>
      </c>
      <c r="D30" s="74">
        <f>SUM(D25:D29)</f>
        <v>4108</v>
      </c>
      <c r="E30" s="75"/>
      <c r="F30" s="73" t="s">
        <v>44</v>
      </c>
      <c r="G30" s="32">
        <f>SUM(G25:G29)</f>
        <v>2131</v>
      </c>
      <c r="H30" s="32">
        <f>SUM(H25:H29)</f>
        <v>2022</v>
      </c>
      <c r="I30" s="80">
        <f>SUM(I25:I29)</f>
        <v>4153</v>
      </c>
      <c r="J30" s="81"/>
      <c r="K30" s="73" t="s">
        <v>44</v>
      </c>
      <c r="L30" s="32">
        <f>SUM(L25:L29)</f>
        <v>32</v>
      </c>
      <c r="M30" s="32">
        <f>SUM(M25:M29)</f>
        <v>113</v>
      </c>
      <c r="N30" s="74">
        <f>SUM(N25:N29)</f>
        <v>145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427</v>
      </c>
      <c r="C32" s="70">
        <v>398</v>
      </c>
      <c r="D32" s="70">
        <f t="shared" ref="D32:D36" si="12">SUM(B32:C32)</f>
        <v>825</v>
      </c>
      <c r="E32" s="75"/>
      <c r="F32" s="70">
        <v>60</v>
      </c>
      <c r="G32" s="142">
        <v>360</v>
      </c>
      <c r="H32" s="142">
        <v>314</v>
      </c>
      <c r="I32" s="70">
        <f t="shared" ref="I32:I36" si="13">SUM(G32:H32)</f>
        <v>674</v>
      </c>
      <c r="J32" s="71"/>
      <c r="K32" s="70">
        <v>100</v>
      </c>
      <c r="L32" s="70">
        <v>0</v>
      </c>
      <c r="M32" s="70">
        <v>7</v>
      </c>
      <c r="N32" s="70">
        <f t="shared" ref="N32:N36" si="14">SUM(L32:M32)</f>
        <v>7</v>
      </c>
    </row>
    <row r="33" spans="1:14" x14ac:dyDescent="0.15">
      <c r="A33" s="70">
        <v>21</v>
      </c>
      <c r="B33" s="70">
        <v>425</v>
      </c>
      <c r="C33" s="70">
        <v>402</v>
      </c>
      <c r="D33" s="70">
        <f t="shared" si="12"/>
        <v>827</v>
      </c>
      <c r="E33" s="75"/>
      <c r="F33" s="70">
        <v>61</v>
      </c>
      <c r="G33" s="142">
        <v>305</v>
      </c>
      <c r="H33" s="142">
        <v>353</v>
      </c>
      <c r="I33" s="70">
        <f t="shared" si="13"/>
        <v>658</v>
      </c>
      <c r="J33" s="71"/>
      <c r="K33" s="70">
        <v>101</v>
      </c>
      <c r="L33" s="70">
        <v>0</v>
      </c>
      <c r="M33" s="70">
        <v>1</v>
      </c>
      <c r="N33" s="70">
        <f t="shared" si="14"/>
        <v>1</v>
      </c>
    </row>
    <row r="34" spans="1:14" x14ac:dyDescent="0.15">
      <c r="A34" s="70">
        <v>22</v>
      </c>
      <c r="B34" s="70">
        <v>415</v>
      </c>
      <c r="C34" s="70">
        <v>408</v>
      </c>
      <c r="D34" s="70">
        <f t="shared" si="12"/>
        <v>823</v>
      </c>
      <c r="E34" s="75"/>
      <c r="F34" s="70">
        <v>62</v>
      </c>
      <c r="G34" s="142">
        <v>263</v>
      </c>
      <c r="H34" s="142">
        <v>325</v>
      </c>
      <c r="I34" s="70">
        <f t="shared" si="13"/>
        <v>588</v>
      </c>
      <c r="J34" s="71"/>
      <c r="K34" s="70">
        <v>102</v>
      </c>
      <c r="L34" s="70">
        <v>2</v>
      </c>
      <c r="M34" s="70">
        <v>1</v>
      </c>
      <c r="N34" s="70">
        <f t="shared" si="14"/>
        <v>3</v>
      </c>
    </row>
    <row r="35" spans="1:14" x14ac:dyDescent="0.15">
      <c r="A35" s="70">
        <v>23</v>
      </c>
      <c r="B35" s="70">
        <v>415</v>
      </c>
      <c r="C35" s="70">
        <v>342</v>
      </c>
      <c r="D35" s="70">
        <f t="shared" si="12"/>
        <v>757</v>
      </c>
      <c r="E35" s="75"/>
      <c r="F35" s="70">
        <v>63</v>
      </c>
      <c r="G35" s="142">
        <v>288</v>
      </c>
      <c r="H35" s="142">
        <v>329</v>
      </c>
      <c r="I35" s="70">
        <f t="shared" si="13"/>
        <v>617</v>
      </c>
      <c r="J35" s="71"/>
      <c r="K35" s="70">
        <v>103</v>
      </c>
      <c r="L35" s="70">
        <v>0</v>
      </c>
      <c r="M35" s="70">
        <v>3</v>
      </c>
      <c r="N35" s="70">
        <f t="shared" si="14"/>
        <v>3</v>
      </c>
    </row>
    <row r="36" spans="1:14" ht="14.25" thickBot="1" x14ac:dyDescent="0.2">
      <c r="A36" s="72">
        <v>24</v>
      </c>
      <c r="B36" s="70">
        <v>408</v>
      </c>
      <c r="C36" s="70">
        <v>382</v>
      </c>
      <c r="D36" s="70">
        <f t="shared" si="12"/>
        <v>790</v>
      </c>
      <c r="E36" s="75"/>
      <c r="F36" s="70">
        <v>64</v>
      </c>
      <c r="G36" s="146">
        <v>330</v>
      </c>
      <c r="H36" s="146">
        <v>296</v>
      </c>
      <c r="I36" s="70">
        <f t="shared" si="13"/>
        <v>626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2090</v>
      </c>
      <c r="C37" s="32">
        <f>SUM(C32:C36)</f>
        <v>1932</v>
      </c>
      <c r="D37" s="80">
        <f>SUM(D32:D36)</f>
        <v>4022</v>
      </c>
      <c r="E37" s="81"/>
      <c r="F37" s="73" t="s">
        <v>44</v>
      </c>
      <c r="G37" s="32">
        <f>SUM(G32:G36)</f>
        <v>1546</v>
      </c>
      <c r="H37" s="32">
        <f>SUM(H32:H36)</f>
        <v>1617</v>
      </c>
      <c r="I37" s="74">
        <f>SUM(I32:I36)</f>
        <v>3163</v>
      </c>
      <c r="J37" s="75"/>
      <c r="K37" s="73" t="s">
        <v>44</v>
      </c>
      <c r="L37" s="32">
        <f>SUM(L32:L36)</f>
        <v>2</v>
      </c>
      <c r="M37" s="32">
        <f>SUM(M32:M36)</f>
        <v>12</v>
      </c>
      <c r="N37" s="74">
        <f>SUM(N32:N36)</f>
        <v>14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452</v>
      </c>
      <c r="C39" s="70">
        <v>388</v>
      </c>
      <c r="D39" s="70">
        <f t="shared" ref="D39:D43" si="15">SUM(B39:C39)</f>
        <v>840</v>
      </c>
      <c r="E39" s="71"/>
      <c r="F39" s="70">
        <v>65</v>
      </c>
      <c r="G39" s="70">
        <v>267</v>
      </c>
      <c r="H39" s="70">
        <v>283</v>
      </c>
      <c r="I39" s="70">
        <f t="shared" ref="I39:I43" si="16">SUM(G39:H39)</f>
        <v>550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439</v>
      </c>
      <c r="C40" s="70">
        <v>422</v>
      </c>
      <c r="D40" s="70">
        <f t="shared" si="15"/>
        <v>861</v>
      </c>
      <c r="E40" s="71"/>
      <c r="F40" s="70">
        <v>66</v>
      </c>
      <c r="G40" s="70">
        <v>262</v>
      </c>
      <c r="H40" s="70">
        <v>276</v>
      </c>
      <c r="I40" s="70">
        <f t="shared" si="16"/>
        <v>538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453</v>
      </c>
      <c r="C41" s="70">
        <v>431</v>
      </c>
      <c r="D41" s="70">
        <f t="shared" si="15"/>
        <v>884</v>
      </c>
      <c r="E41" s="71"/>
      <c r="F41" s="70">
        <v>67</v>
      </c>
      <c r="G41" s="70">
        <v>305</v>
      </c>
      <c r="H41" s="70">
        <v>270</v>
      </c>
      <c r="I41" s="70">
        <f t="shared" si="16"/>
        <v>575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515</v>
      </c>
      <c r="C42" s="70">
        <v>424</v>
      </c>
      <c r="D42" s="70">
        <f t="shared" si="15"/>
        <v>939</v>
      </c>
      <c r="E42" s="71"/>
      <c r="F42" s="70">
        <v>68</v>
      </c>
      <c r="G42" s="70">
        <v>307</v>
      </c>
      <c r="H42" s="70">
        <v>287</v>
      </c>
      <c r="I42" s="70">
        <f t="shared" si="16"/>
        <v>594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480</v>
      </c>
      <c r="C43" s="70">
        <v>446</v>
      </c>
      <c r="D43" s="70">
        <f t="shared" si="15"/>
        <v>926</v>
      </c>
      <c r="E43" s="71"/>
      <c r="F43" s="70">
        <v>69</v>
      </c>
      <c r="G43" s="70">
        <v>293</v>
      </c>
      <c r="H43" s="70">
        <v>317</v>
      </c>
      <c r="I43" s="70">
        <f t="shared" si="16"/>
        <v>610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2339</v>
      </c>
      <c r="C44" s="32">
        <f>SUM(C39:C43)</f>
        <v>2111</v>
      </c>
      <c r="D44" s="74">
        <f>SUM(D39:D43)</f>
        <v>4450</v>
      </c>
      <c r="E44" s="75"/>
      <c r="F44" s="73" t="s">
        <v>44</v>
      </c>
      <c r="G44" s="32">
        <f>SUM(G39:G43)</f>
        <v>1434</v>
      </c>
      <c r="H44" s="32">
        <f>SUM(H39:H43)</f>
        <v>1433</v>
      </c>
      <c r="I44" s="74">
        <f>SUM(I39:I43)</f>
        <v>2867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479</v>
      </c>
      <c r="C46" s="142">
        <v>438</v>
      </c>
      <c r="D46" s="70">
        <f t="shared" ref="D46:D50" si="18">SUM(B46:C46)</f>
        <v>917</v>
      </c>
      <c r="E46" s="75"/>
      <c r="F46" s="70">
        <v>70</v>
      </c>
      <c r="G46" s="70">
        <v>255</v>
      </c>
      <c r="H46" s="70">
        <v>336</v>
      </c>
      <c r="I46" s="70">
        <f t="shared" ref="I46:I50" si="19">SUM(G46:H46)</f>
        <v>591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2">
        <v>435</v>
      </c>
      <c r="C47" s="142">
        <v>417</v>
      </c>
      <c r="D47" s="70">
        <f t="shared" si="18"/>
        <v>852</v>
      </c>
      <c r="E47" s="75"/>
      <c r="F47" s="70">
        <v>71</v>
      </c>
      <c r="G47" s="70">
        <v>317</v>
      </c>
      <c r="H47" s="70">
        <v>399</v>
      </c>
      <c r="I47" s="70">
        <f t="shared" si="19"/>
        <v>716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2">
        <v>480</v>
      </c>
      <c r="C48" s="142">
        <v>466</v>
      </c>
      <c r="D48" s="70">
        <f t="shared" si="18"/>
        <v>946</v>
      </c>
      <c r="E48" s="75"/>
      <c r="F48" s="70">
        <v>72</v>
      </c>
      <c r="G48" s="70">
        <v>323</v>
      </c>
      <c r="H48" s="70">
        <v>372</v>
      </c>
      <c r="I48" s="70">
        <f t="shared" si="19"/>
        <v>695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2">
        <v>445</v>
      </c>
      <c r="C49" s="142">
        <v>443</v>
      </c>
      <c r="D49" s="70">
        <f t="shared" si="18"/>
        <v>888</v>
      </c>
      <c r="E49" s="75"/>
      <c r="F49" s="70">
        <v>73</v>
      </c>
      <c r="G49" s="70">
        <v>391</v>
      </c>
      <c r="H49" s="70">
        <v>443</v>
      </c>
      <c r="I49" s="70">
        <f t="shared" si="19"/>
        <v>834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8">
        <v>465</v>
      </c>
      <c r="C50" s="146">
        <v>445</v>
      </c>
      <c r="D50" s="70">
        <f t="shared" si="18"/>
        <v>910</v>
      </c>
      <c r="E50" s="75"/>
      <c r="F50" s="70">
        <v>74</v>
      </c>
      <c r="G50" s="70">
        <v>408</v>
      </c>
      <c r="H50" s="70">
        <v>502</v>
      </c>
      <c r="I50" s="70">
        <f t="shared" si="19"/>
        <v>910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1">
        <f>SUM(B46:B50)</f>
        <v>2304</v>
      </c>
      <c r="C51" s="32">
        <f>SUM(C46:C50)</f>
        <v>2209</v>
      </c>
      <c r="D51" s="74">
        <f>SUM(D46:D50)</f>
        <v>4513</v>
      </c>
      <c r="E51" s="75"/>
      <c r="F51" s="73" t="s">
        <v>44</v>
      </c>
      <c r="G51" s="32">
        <f>SUM(G46:G50)</f>
        <v>1694</v>
      </c>
      <c r="H51" s="32">
        <f>SUM(H46:H50)</f>
        <v>2052</v>
      </c>
      <c r="I51" s="80">
        <f>SUM(I46:I50)</f>
        <v>3746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451</v>
      </c>
      <c r="C53" s="70">
        <v>453</v>
      </c>
      <c r="D53" s="70">
        <f t="shared" ref="D53:D57" si="21">SUM(B53:C53)</f>
        <v>904</v>
      </c>
      <c r="E53" s="75"/>
      <c r="F53" s="70">
        <v>75</v>
      </c>
      <c r="G53" s="142">
        <v>359</v>
      </c>
      <c r="H53" s="142">
        <v>424</v>
      </c>
      <c r="I53" s="70">
        <f>SUM(G53:H53)</f>
        <v>783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459</v>
      </c>
      <c r="C54" s="70">
        <v>443</v>
      </c>
      <c r="D54" s="70">
        <f t="shared" si="21"/>
        <v>902</v>
      </c>
      <c r="E54" s="75"/>
      <c r="F54" s="70">
        <v>76</v>
      </c>
      <c r="G54" s="142">
        <v>248</v>
      </c>
      <c r="H54" s="142">
        <v>289</v>
      </c>
      <c r="I54" s="70">
        <f>SUM(G54:H54)</f>
        <v>537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454</v>
      </c>
      <c r="C55" s="70">
        <v>424</v>
      </c>
      <c r="D55" s="70">
        <f t="shared" si="21"/>
        <v>878</v>
      </c>
      <c r="E55" s="75"/>
      <c r="F55" s="70">
        <v>77</v>
      </c>
      <c r="G55" s="142">
        <v>223</v>
      </c>
      <c r="H55" s="142">
        <v>265</v>
      </c>
      <c r="I55" s="70">
        <f>SUM(G55:H55)</f>
        <v>488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477</v>
      </c>
      <c r="C56" s="70">
        <v>468</v>
      </c>
      <c r="D56" s="70">
        <f t="shared" si="21"/>
        <v>945</v>
      </c>
      <c r="E56" s="75"/>
      <c r="F56" s="70">
        <v>78</v>
      </c>
      <c r="G56" s="142">
        <v>236</v>
      </c>
      <c r="H56" s="142">
        <v>306</v>
      </c>
      <c r="I56" s="70">
        <f>SUM(G56:H56)</f>
        <v>542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495</v>
      </c>
      <c r="C57" s="70">
        <v>465</v>
      </c>
      <c r="D57" s="70">
        <f t="shared" si="21"/>
        <v>960</v>
      </c>
      <c r="E57" s="75"/>
      <c r="F57" s="70">
        <v>79</v>
      </c>
      <c r="G57" s="146">
        <v>262</v>
      </c>
      <c r="H57" s="146">
        <v>287</v>
      </c>
      <c r="I57" s="70">
        <f>SUM(G57:H57)</f>
        <v>549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2336</v>
      </c>
      <c r="C58" s="32">
        <f>SUM(C53:C57)</f>
        <v>2253</v>
      </c>
      <c r="D58" s="74">
        <f>SUM(D53:D57)</f>
        <v>4589</v>
      </c>
      <c r="E58" s="75"/>
      <c r="F58" s="73" t="s">
        <v>44</v>
      </c>
      <c r="G58" s="32">
        <f>SUM(G53:G57)</f>
        <v>1328</v>
      </c>
      <c r="H58" s="32">
        <f>SUM(H53:H57)</f>
        <v>1571</v>
      </c>
      <c r="I58" s="74">
        <f>SUM(I53:I57)</f>
        <v>2899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35155</v>
      </c>
      <c r="M60" s="70">
        <f>C9+C16+C23+C30+C37+C44+C51+C58+H9+H16+H23+H30+H37+H44+H51+H58+M9+M16+M23+M30+M37+M44+M51+M58</f>
        <v>35413</v>
      </c>
      <c r="N60" s="70">
        <f>D9+D16+D23+D30+D37+D44+D51+D58+I9+I16+I23+I30+I37+I44+I51+I58+N9+N16+N23+N30+N37+N44+N51+N58</f>
        <v>70568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1" zoomScaleNormal="100" workbookViewId="0">
      <selection activeCell="B1" sqref="B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806</v>
      </c>
      <c r="D2" s="92">
        <v>796</v>
      </c>
      <c r="E2" s="93">
        <v>1602</v>
      </c>
      <c r="F2" s="94">
        <v>625</v>
      </c>
      <c r="G2" s="89">
        <v>2001</v>
      </c>
      <c r="H2" s="90" t="s">
        <v>47</v>
      </c>
      <c r="I2" s="91">
        <v>100</v>
      </c>
      <c r="J2" s="92">
        <v>106</v>
      </c>
      <c r="K2" s="155">
        <v>206</v>
      </c>
      <c r="L2" s="156">
        <v>85</v>
      </c>
    </row>
    <row r="3" spans="1:12" ht="12.75" customHeight="1" x14ac:dyDescent="0.15">
      <c r="A3" s="89">
        <v>1002</v>
      </c>
      <c r="B3" s="90" t="s">
        <v>132</v>
      </c>
      <c r="C3" s="91">
        <v>49</v>
      </c>
      <c r="D3" s="92">
        <v>72</v>
      </c>
      <c r="E3" s="93">
        <v>121</v>
      </c>
      <c r="F3" s="94">
        <v>62</v>
      </c>
      <c r="G3" s="89">
        <v>2101</v>
      </c>
      <c r="H3" s="90" t="s">
        <v>48</v>
      </c>
      <c r="I3" s="91">
        <v>791</v>
      </c>
      <c r="J3" s="92">
        <v>730</v>
      </c>
      <c r="K3" s="157">
        <v>1521</v>
      </c>
      <c r="L3" s="158">
        <v>605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64</v>
      </c>
      <c r="E4" s="93">
        <v>120</v>
      </c>
      <c r="F4" s="94">
        <v>55</v>
      </c>
      <c r="G4" s="89">
        <v>2201</v>
      </c>
      <c r="H4" s="90" t="s">
        <v>49</v>
      </c>
      <c r="I4" s="91">
        <v>288</v>
      </c>
      <c r="J4" s="92">
        <v>283</v>
      </c>
      <c r="K4" s="157">
        <v>571</v>
      </c>
      <c r="L4" s="158">
        <v>218</v>
      </c>
    </row>
    <row r="5" spans="1:12" ht="12.75" customHeight="1" x14ac:dyDescent="0.15">
      <c r="A5" s="89">
        <v>1004</v>
      </c>
      <c r="B5" s="90" t="s">
        <v>134</v>
      </c>
      <c r="C5" s="91">
        <v>108</v>
      </c>
      <c r="D5" s="92">
        <v>106</v>
      </c>
      <c r="E5" s="93">
        <v>214</v>
      </c>
      <c r="F5" s="94">
        <v>89</v>
      </c>
      <c r="G5" s="89">
        <v>2202</v>
      </c>
      <c r="H5" s="90" t="s">
        <v>135</v>
      </c>
      <c r="I5" s="91">
        <v>96</v>
      </c>
      <c r="J5" s="92">
        <v>103</v>
      </c>
      <c r="K5" s="157">
        <v>199</v>
      </c>
      <c r="L5" s="158">
        <v>94</v>
      </c>
    </row>
    <row r="6" spans="1:12" ht="12.75" customHeight="1" x14ac:dyDescent="0.15">
      <c r="A6" s="89">
        <v>1005</v>
      </c>
      <c r="B6" s="90" t="s">
        <v>136</v>
      </c>
      <c r="C6" s="91">
        <v>213</v>
      </c>
      <c r="D6" s="92">
        <v>215</v>
      </c>
      <c r="E6" s="93">
        <v>428</v>
      </c>
      <c r="F6" s="94">
        <v>135</v>
      </c>
      <c r="G6" s="89">
        <v>2301</v>
      </c>
      <c r="H6" s="90" t="s">
        <v>50</v>
      </c>
      <c r="I6" s="91">
        <v>171</v>
      </c>
      <c r="J6" s="92">
        <v>191</v>
      </c>
      <c r="K6" s="157">
        <v>362</v>
      </c>
      <c r="L6" s="158">
        <v>141</v>
      </c>
    </row>
    <row r="7" spans="1:12" ht="12.75" customHeight="1" x14ac:dyDescent="0.15">
      <c r="A7" s="89">
        <v>1101</v>
      </c>
      <c r="B7" s="90" t="s">
        <v>70</v>
      </c>
      <c r="C7" s="91">
        <v>597</v>
      </c>
      <c r="D7" s="92">
        <v>522</v>
      </c>
      <c r="E7" s="93">
        <v>1119</v>
      </c>
      <c r="F7" s="94">
        <v>548</v>
      </c>
      <c r="G7" s="89">
        <v>2302</v>
      </c>
      <c r="H7" s="90" t="s">
        <v>137</v>
      </c>
      <c r="I7" s="91">
        <v>747</v>
      </c>
      <c r="J7" s="92">
        <v>796</v>
      </c>
      <c r="K7" s="157">
        <v>1543</v>
      </c>
      <c r="L7" s="158">
        <v>623</v>
      </c>
    </row>
    <row r="8" spans="1:12" ht="12.75" customHeight="1" x14ac:dyDescent="0.15">
      <c r="A8" s="89">
        <v>1201</v>
      </c>
      <c r="B8" s="90" t="s">
        <v>71</v>
      </c>
      <c r="C8" s="91">
        <v>1294</v>
      </c>
      <c r="D8" s="92">
        <v>1367</v>
      </c>
      <c r="E8" s="93">
        <v>2661</v>
      </c>
      <c r="F8" s="94">
        <v>1044</v>
      </c>
      <c r="G8" s="89">
        <v>2303</v>
      </c>
      <c r="H8" s="90" t="s">
        <v>138</v>
      </c>
      <c r="I8" s="91">
        <v>241</v>
      </c>
      <c r="J8" s="92">
        <v>274</v>
      </c>
      <c r="K8" s="157">
        <v>515</v>
      </c>
      <c r="L8" s="158">
        <v>227</v>
      </c>
    </row>
    <row r="9" spans="1:12" ht="12.75" customHeight="1" x14ac:dyDescent="0.15">
      <c r="A9" s="89">
        <v>1202</v>
      </c>
      <c r="B9" s="90" t="s">
        <v>139</v>
      </c>
      <c r="C9" s="91">
        <v>114</v>
      </c>
      <c r="D9" s="92">
        <v>110</v>
      </c>
      <c r="E9" s="93">
        <v>224</v>
      </c>
      <c r="F9" s="94">
        <v>99</v>
      </c>
      <c r="G9" s="89">
        <v>2304</v>
      </c>
      <c r="H9" s="90" t="s">
        <v>140</v>
      </c>
      <c r="I9" s="91">
        <v>170</v>
      </c>
      <c r="J9" s="92">
        <v>154</v>
      </c>
      <c r="K9" s="157">
        <v>324</v>
      </c>
      <c r="L9" s="158">
        <v>125</v>
      </c>
    </row>
    <row r="10" spans="1:12" ht="12.75" customHeight="1" x14ac:dyDescent="0.15">
      <c r="A10" s="89">
        <v>1301</v>
      </c>
      <c r="B10" s="90" t="s">
        <v>72</v>
      </c>
      <c r="C10" s="91">
        <v>550</v>
      </c>
      <c r="D10" s="92">
        <v>564</v>
      </c>
      <c r="E10" s="93">
        <v>1114</v>
      </c>
      <c r="F10" s="94">
        <v>461</v>
      </c>
      <c r="G10" s="89">
        <v>2305</v>
      </c>
      <c r="H10" s="90" t="s">
        <v>141</v>
      </c>
      <c r="I10" s="91">
        <v>91</v>
      </c>
      <c r="J10" s="92">
        <v>88</v>
      </c>
      <c r="K10" s="157">
        <v>179</v>
      </c>
      <c r="L10" s="158">
        <v>49</v>
      </c>
    </row>
    <row r="11" spans="1:12" ht="12.75" customHeight="1" x14ac:dyDescent="0.15">
      <c r="A11" s="89">
        <v>1401</v>
      </c>
      <c r="B11" s="90" t="s">
        <v>73</v>
      </c>
      <c r="C11" s="91">
        <v>1153</v>
      </c>
      <c r="D11" s="92">
        <v>1140</v>
      </c>
      <c r="E11" s="93">
        <v>2293</v>
      </c>
      <c r="F11" s="94">
        <v>890</v>
      </c>
      <c r="G11" s="89">
        <v>2401</v>
      </c>
      <c r="H11" s="90" t="s">
        <v>234</v>
      </c>
      <c r="I11" s="91">
        <v>139</v>
      </c>
      <c r="J11" s="92">
        <v>134</v>
      </c>
      <c r="K11" s="157">
        <v>273</v>
      </c>
      <c r="L11" s="158">
        <v>77</v>
      </c>
    </row>
    <row r="12" spans="1:12" ht="12.75" customHeight="1" x14ac:dyDescent="0.15">
      <c r="A12" s="89">
        <v>1402</v>
      </c>
      <c r="B12" s="90" t="s">
        <v>143</v>
      </c>
      <c r="C12" s="91">
        <v>94</v>
      </c>
      <c r="D12" s="92">
        <v>103</v>
      </c>
      <c r="E12" s="93">
        <v>197</v>
      </c>
      <c r="F12" s="94">
        <v>86</v>
      </c>
      <c r="G12" s="89">
        <v>2402</v>
      </c>
      <c r="H12" s="90" t="s">
        <v>142</v>
      </c>
      <c r="I12" s="91">
        <v>939</v>
      </c>
      <c r="J12" s="92">
        <v>965</v>
      </c>
      <c r="K12" s="157">
        <v>1904</v>
      </c>
      <c r="L12" s="158">
        <v>816</v>
      </c>
    </row>
    <row r="13" spans="1:12" ht="12.75" customHeight="1" x14ac:dyDescent="0.15">
      <c r="A13" s="89">
        <v>1403</v>
      </c>
      <c r="B13" s="90" t="s">
        <v>145</v>
      </c>
      <c r="C13" s="91">
        <v>102</v>
      </c>
      <c r="D13" s="92">
        <v>145</v>
      </c>
      <c r="E13" s="93">
        <v>247</v>
      </c>
      <c r="F13" s="94">
        <v>130</v>
      </c>
      <c r="G13" s="89">
        <v>2501</v>
      </c>
      <c r="H13" s="90" t="s">
        <v>144</v>
      </c>
      <c r="I13" s="91">
        <v>59</v>
      </c>
      <c r="J13" s="92">
        <v>115</v>
      </c>
      <c r="K13" s="157">
        <v>174</v>
      </c>
      <c r="L13" s="158">
        <v>104</v>
      </c>
    </row>
    <row r="14" spans="1:12" ht="12.75" customHeight="1" x14ac:dyDescent="0.15">
      <c r="A14" s="89">
        <v>1404</v>
      </c>
      <c r="B14" s="90" t="s">
        <v>147</v>
      </c>
      <c r="C14" s="91">
        <v>159</v>
      </c>
      <c r="D14" s="92">
        <v>170</v>
      </c>
      <c r="E14" s="93">
        <v>329</v>
      </c>
      <c r="F14" s="94">
        <v>156</v>
      </c>
      <c r="G14" s="89">
        <v>2502</v>
      </c>
      <c r="H14" s="90" t="s">
        <v>146</v>
      </c>
      <c r="I14" s="91">
        <v>750</v>
      </c>
      <c r="J14" s="92">
        <v>709</v>
      </c>
      <c r="K14" s="157">
        <v>1459</v>
      </c>
      <c r="L14" s="158">
        <v>732</v>
      </c>
    </row>
    <row r="15" spans="1:12" ht="12.75" customHeight="1" x14ac:dyDescent="0.15">
      <c r="A15" s="89">
        <v>1405</v>
      </c>
      <c r="B15" s="90" t="s">
        <v>149</v>
      </c>
      <c r="C15" s="91">
        <v>90</v>
      </c>
      <c r="D15" s="92">
        <v>92</v>
      </c>
      <c r="E15" s="93">
        <v>182</v>
      </c>
      <c r="F15" s="94">
        <v>69</v>
      </c>
      <c r="G15" s="89">
        <v>2601</v>
      </c>
      <c r="H15" s="90" t="s">
        <v>148</v>
      </c>
      <c r="I15" s="91">
        <v>19</v>
      </c>
      <c r="J15" s="92">
        <v>31</v>
      </c>
      <c r="K15" s="157">
        <v>50</v>
      </c>
      <c r="L15" s="158">
        <v>30</v>
      </c>
    </row>
    <row r="16" spans="1:12" ht="12.75" customHeight="1" x14ac:dyDescent="0.15">
      <c r="A16" s="89">
        <v>1406</v>
      </c>
      <c r="B16" s="90" t="s">
        <v>151</v>
      </c>
      <c r="C16" s="91">
        <v>73</v>
      </c>
      <c r="D16" s="92">
        <v>77</v>
      </c>
      <c r="E16" s="93">
        <v>150</v>
      </c>
      <c r="F16" s="94">
        <v>52</v>
      </c>
      <c r="G16" s="89">
        <v>2602</v>
      </c>
      <c r="H16" s="90" t="s">
        <v>150</v>
      </c>
      <c r="I16" s="91">
        <v>93</v>
      </c>
      <c r="J16" s="92">
        <v>112</v>
      </c>
      <c r="K16" s="157">
        <v>205</v>
      </c>
      <c r="L16" s="158">
        <v>93</v>
      </c>
    </row>
    <row r="17" spans="1:12" ht="12.75" customHeight="1" x14ac:dyDescent="0.15">
      <c r="A17" s="89">
        <v>1502</v>
      </c>
      <c r="B17" s="90" t="s">
        <v>153</v>
      </c>
      <c r="C17" s="91">
        <v>68</v>
      </c>
      <c r="D17" s="92">
        <v>99</v>
      </c>
      <c r="E17" s="93">
        <v>167</v>
      </c>
      <c r="F17" s="94">
        <v>81</v>
      </c>
      <c r="G17" s="89">
        <v>2603</v>
      </c>
      <c r="H17" s="90" t="s">
        <v>152</v>
      </c>
      <c r="I17" s="91">
        <v>209</v>
      </c>
      <c r="J17" s="92">
        <v>197</v>
      </c>
      <c r="K17" s="157">
        <v>406</v>
      </c>
      <c r="L17" s="158">
        <v>185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51</v>
      </c>
      <c r="E18" s="93">
        <v>101</v>
      </c>
      <c r="F18" s="94">
        <v>48</v>
      </c>
      <c r="G18" s="89">
        <v>2604</v>
      </c>
      <c r="H18" s="90" t="s">
        <v>66</v>
      </c>
      <c r="I18" s="91">
        <v>406</v>
      </c>
      <c r="J18" s="92">
        <v>434</v>
      </c>
      <c r="K18" s="157">
        <v>840</v>
      </c>
      <c r="L18" s="158">
        <v>333</v>
      </c>
    </row>
    <row r="19" spans="1:12" ht="12.75" customHeight="1" x14ac:dyDescent="0.15">
      <c r="A19" s="89">
        <v>1504</v>
      </c>
      <c r="B19" s="90" t="s">
        <v>156</v>
      </c>
      <c r="C19" s="91">
        <v>344</v>
      </c>
      <c r="D19" s="92">
        <v>383</v>
      </c>
      <c r="E19" s="93">
        <v>727</v>
      </c>
      <c r="F19" s="94">
        <v>324</v>
      </c>
      <c r="G19" s="89">
        <v>2701</v>
      </c>
      <c r="H19" s="90" t="s">
        <v>155</v>
      </c>
      <c r="I19" s="91">
        <v>262</v>
      </c>
      <c r="J19" s="92">
        <v>223</v>
      </c>
      <c r="K19" s="157">
        <v>485</v>
      </c>
      <c r="L19" s="158">
        <v>225</v>
      </c>
    </row>
    <row r="20" spans="1:12" ht="12.75" customHeight="1" x14ac:dyDescent="0.15">
      <c r="A20" s="89">
        <v>1505</v>
      </c>
      <c r="B20" s="90" t="s">
        <v>157</v>
      </c>
      <c r="C20" s="91">
        <v>418</v>
      </c>
      <c r="D20" s="92">
        <v>379</v>
      </c>
      <c r="E20" s="93">
        <v>797</v>
      </c>
      <c r="F20" s="94">
        <v>354</v>
      </c>
      <c r="G20" s="89">
        <v>2801</v>
      </c>
      <c r="H20" s="90" t="s">
        <v>67</v>
      </c>
      <c r="I20" s="91">
        <v>581</v>
      </c>
      <c r="J20" s="92">
        <v>541</v>
      </c>
      <c r="K20" s="157">
        <v>1122</v>
      </c>
      <c r="L20" s="158">
        <v>510</v>
      </c>
    </row>
    <row r="21" spans="1:12" ht="12.75" customHeight="1" x14ac:dyDescent="0.15">
      <c r="A21" s="89">
        <v>1506</v>
      </c>
      <c r="B21" s="90" t="s">
        <v>159</v>
      </c>
      <c r="C21" s="91">
        <v>377</v>
      </c>
      <c r="D21" s="92">
        <v>403</v>
      </c>
      <c r="E21" s="93">
        <v>780</v>
      </c>
      <c r="F21" s="94">
        <v>316</v>
      </c>
      <c r="G21" s="89">
        <v>2802</v>
      </c>
      <c r="H21" s="90" t="s">
        <v>158</v>
      </c>
      <c r="I21" s="91">
        <v>840</v>
      </c>
      <c r="J21" s="92">
        <v>857</v>
      </c>
      <c r="K21" s="157">
        <v>1697</v>
      </c>
      <c r="L21" s="158">
        <v>707</v>
      </c>
    </row>
    <row r="22" spans="1:12" ht="12.75" customHeight="1" x14ac:dyDescent="0.15">
      <c r="A22" s="89">
        <v>1507</v>
      </c>
      <c r="B22" s="90" t="s">
        <v>161</v>
      </c>
      <c r="C22" s="91">
        <v>316</v>
      </c>
      <c r="D22" s="92">
        <v>332</v>
      </c>
      <c r="E22" s="93">
        <v>648</v>
      </c>
      <c r="F22" s="94">
        <v>327</v>
      </c>
      <c r="G22" s="89">
        <v>2803</v>
      </c>
      <c r="H22" s="90" t="s">
        <v>160</v>
      </c>
      <c r="I22" s="91">
        <v>372</v>
      </c>
      <c r="J22" s="92">
        <v>349</v>
      </c>
      <c r="K22" s="157">
        <v>721</v>
      </c>
      <c r="L22" s="158">
        <v>375</v>
      </c>
    </row>
    <row r="23" spans="1:12" ht="12.75" customHeight="1" x14ac:dyDescent="0.15">
      <c r="A23" s="89">
        <v>1508</v>
      </c>
      <c r="B23" s="90" t="s">
        <v>163</v>
      </c>
      <c r="C23" s="91">
        <v>282</v>
      </c>
      <c r="D23" s="92">
        <v>283</v>
      </c>
      <c r="E23" s="93">
        <v>565</v>
      </c>
      <c r="F23" s="94">
        <v>173</v>
      </c>
      <c r="G23" s="96"/>
      <c r="H23" s="90" t="s">
        <v>162</v>
      </c>
      <c r="I23" s="98">
        <v>222</v>
      </c>
      <c r="J23" s="99">
        <v>231</v>
      </c>
      <c r="K23" s="157">
        <v>453</v>
      </c>
      <c r="L23" s="158">
        <v>172</v>
      </c>
    </row>
    <row r="24" spans="1:12" ht="12.75" customHeight="1" x14ac:dyDescent="0.15">
      <c r="A24" s="89">
        <v>1601</v>
      </c>
      <c r="B24" s="90" t="s">
        <v>82</v>
      </c>
      <c r="C24" s="91">
        <v>763</v>
      </c>
      <c r="D24" s="92">
        <v>731</v>
      </c>
      <c r="E24" s="93">
        <v>1494</v>
      </c>
      <c r="F24" s="94">
        <v>661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849</v>
      </c>
      <c r="D25" s="92">
        <v>809</v>
      </c>
      <c r="E25" s="93">
        <v>1658</v>
      </c>
      <c r="F25" s="94">
        <v>724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483</v>
      </c>
      <c r="D26" s="92">
        <v>457</v>
      </c>
      <c r="E26" s="93">
        <v>940</v>
      </c>
      <c r="F26" s="94">
        <v>467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231</v>
      </c>
      <c r="D27" s="92">
        <v>269</v>
      </c>
      <c r="E27" s="93">
        <v>500</v>
      </c>
      <c r="F27" s="94">
        <v>208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241</v>
      </c>
      <c r="D28" s="92">
        <v>225</v>
      </c>
      <c r="E28" s="93">
        <v>466</v>
      </c>
      <c r="F28" s="94">
        <v>208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350</v>
      </c>
      <c r="D29" s="92">
        <v>330</v>
      </c>
      <c r="E29" s="93">
        <v>680</v>
      </c>
      <c r="F29" s="94">
        <v>280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91</v>
      </c>
      <c r="D30" s="92">
        <v>103</v>
      </c>
      <c r="E30" s="93">
        <v>194</v>
      </c>
      <c r="F30" s="94">
        <v>84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93</v>
      </c>
      <c r="D31" s="92">
        <v>108</v>
      </c>
      <c r="E31" s="93">
        <v>201</v>
      </c>
      <c r="F31" s="94">
        <v>105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323</v>
      </c>
      <c r="D32" s="92">
        <v>342</v>
      </c>
      <c r="E32" s="93">
        <v>665</v>
      </c>
      <c r="F32" s="94">
        <v>313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657</v>
      </c>
      <c r="D33" s="92">
        <v>612</v>
      </c>
      <c r="E33" s="93">
        <v>1269</v>
      </c>
      <c r="F33" s="94">
        <v>569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480</v>
      </c>
      <c r="D34" s="92">
        <v>462</v>
      </c>
      <c r="E34" s="93">
        <v>942</v>
      </c>
      <c r="F34" s="94">
        <v>414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346</v>
      </c>
      <c r="D35" s="92">
        <v>319</v>
      </c>
      <c r="E35" s="93">
        <v>665</v>
      </c>
      <c r="F35" s="94">
        <v>322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249</v>
      </c>
      <c r="D36" s="92">
        <v>264</v>
      </c>
      <c r="E36" s="93">
        <v>513</v>
      </c>
      <c r="F36" s="94">
        <v>225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867</v>
      </c>
      <c r="D37" s="92">
        <v>824</v>
      </c>
      <c r="E37" s="93">
        <v>1691</v>
      </c>
      <c r="F37" s="94">
        <v>705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272</v>
      </c>
      <c r="D38" s="92">
        <v>272</v>
      </c>
      <c r="E38" s="93">
        <v>544</v>
      </c>
      <c r="F38" s="94">
        <v>253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251</v>
      </c>
      <c r="D39" s="92">
        <v>246</v>
      </c>
      <c r="E39" s="93">
        <v>497</v>
      </c>
      <c r="F39" s="94">
        <v>202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13859</v>
      </c>
      <c r="D45" s="111">
        <f>SUM(D2:D44)</f>
        <v>13846</v>
      </c>
      <c r="E45" s="110">
        <f>SUM(E2:E44)</f>
        <v>27705</v>
      </c>
      <c r="F45" s="110">
        <f>SUM(F2:F44)</f>
        <v>11864</v>
      </c>
      <c r="G45" s="113"/>
      <c r="H45" s="109" t="s">
        <v>11</v>
      </c>
      <c r="I45" s="132">
        <f>SUM(I2:I44)</f>
        <v>7586</v>
      </c>
      <c r="J45" s="111">
        <f>SUM(J2:J44)</f>
        <v>7623</v>
      </c>
      <c r="K45" s="110">
        <f>SUM(K2:K44)</f>
        <v>15209</v>
      </c>
      <c r="L45" s="112">
        <f>SUM(L2:L44)</f>
        <v>6526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330</v>
      </c>
      <c r="D48" s="150">
        <v>334</v>
      </c>
      <c r="E48" s="93">
        <v>664</v>
      </c>
      <c r="F48" s="94">
        <v>263</v>
      </c>
      <c r="G48" s="89">
        <v>4001</v>
      </c>
      <c r="H48" s="90" t="s">
        <v>97</v>
      </c>
      <c r="I48" s="131">
        <v>407</v>
      </c>
      <c r="J48" s="92">
        <v>418</v>
      </c>
      <c r="K48" s="93">
        <v>825</v>
      </c>
      <c r="L48" s="94">
        <v>303</v>
      </c>
    </row>
    <row r="49" spans="1:12" ht="12.75" customHeight="1" x14ac:dyDescent="0.15">
      <c r="A49" s="89">
        <v>3002</v>
      </c>
      <c r="B49" s="90" t="s">
        <v>180</v>
      </c>
      <c r="C49" s="131">
        <v>64</v>
      </c>
      <c r="D49" s="151">
        <v>74</v>
      </c>
      <c r="E49" s="93">
        <v>138</v>
      </c>
      <c r="F49" s="94">
        <v>46</v>
      </c>
      <c r="G49" s="89">
        <v>4101</v>
      </c>
      <c r="H49" s="90" t="s">
        <v>98</v>
      </c>
      <c r="I49" s="131">
        <v>314</v>
      </c>
      <c r="J49" s="92">
        <v>318</v>
      </c>
      <c r="K49" s="93">
        <v>632</v>
      </c>
      <c r="L49" s="94">
        <v>276</v>
      </c>
    </row>
    <row r="50" spans="1:12" ht="12.75" customHeight="1" x14ac:dyDescent="0.15">
      <c r="A50" s="89">
        <v>3003</v>
      </c>
      <c r="B50" s="90" t="s">
        <v>181</v>
      </c>
      <c r="C50" s="131">
        <v>84</v>
      </c>
      <c r="D50" s="151">
        <v>85</v>
      </c>
      <c r="E50" s="93">
        <v>169</v>
      </c>
      <c r="F50" s="94">
        <v>79</v>
      </c>
      <c r="G50" s="89">
        <v>4102</v>
      </c>
      <c r="H50" s="90" t="s">
        <v>182</v>
      </c>
      <c r="I50" s="131">
        <v>132</v>
      </c>
      <c r="J50" s="92">
        <v>153</v>
      </c>
      <c r="K50" s="93">
        <v>285</v>
      </c>
      <c r="L50" s="94">
        <v>118</v>
      </c>
    </row>
    <row r="51" spans="1:12" ht="12.75" customHeight="1" x14ac:dyDescent="0.15">
      <c r="A51" s="89">
        <v>3004</v>
      </c>
      <c r="B51" s="90" t="s">
        <v>183</v>
      </c>
      <c r="C51" s="131">
        <v>512</v>
      </c>
      <c r="D51" s="151">
        <v>518</v>
      </c>
      <c r="E51" s="93">
        <v>1030</v>
      </c>
      <c r="F51" s="94">
        <v>475</v>
      </c>
      <c r="G51" s="89">
        <v>4103</v>
      </c>
      <c r="H51" s="90" t="s">
        <v>184</v>
      </c>
      <c r="I51" s="131">
        <v>124</v>
      </c>
      <c r="J51" s="92">
        <v>112</v>
      </c>
      <c r="K51" s="93">
        <v>236</v>
      </c>
      <c r="L51" s="94">
        <v>85</v>
      </c>
    </row>
    <row r="52" spans="1:12" ht="12.75" customHeight="1" x14ac:dyDescent="0.15">
      <c r="A52" s="89">
        <v>3101</v>
      </c>
      <c r="B52" s="90" t="s">
        <v>185</v>
      </c>
      <c r="C52" s="131">
        <v>110</v>
      </c>
      <c r="D52" s="151">
        <v>106</v>
      </c>
      <c r="E52" s="93">
        <v>216</v>
      </c>
      <c r="F52" s="94">
        <v>97</v>
      </c>
      <c r="G52" s="89">
        <v>4104</v>
      </c>
      <c r="H52" s="90" t="s">
        <v>186</v>
      </c>
      <c r="I52" s="131">
        <v>150</v>
      </c>
      <c r="J52" s="92">
        <v>148</v>
      </c>
      <c r="K52" s="93">
        <v>298</v>
      </c>
      <c r="L52" s="94">
        <v>107</v>
      </c>
    </row>
    <row r="53" spans="1:12" ht="12.75" customHeight="1" x14ac:dyDescent="0.15">
      <c r="A53" s="89">
        <v>3102</v>
      </c>
      <c r="B53" s="90" t="s">
        <v>187</v>
      </c>
      <c r="C53" s="131">
        <v>96</v>
      </c>
      <c r="D53" s="151">
        <v>95</v>
      </c>
      <c r="E53" s="93">
        <v>191</v>
      </c>
      <c r="F53" s="94">
        <v>77</v>
      </c>
      <c r="G53" s="89">
        <v>4105</v>
      </c>
      <c r="H53" s="90" t="s">
        <v>188</v>
      </c>
      <c r="I53" s="131">
        <v>88</v>
      </c>
      <c r="J53" s="92">
        <v>90</v>
      </c>
      <c r="K53" s="93">
        <v>178</v>
      </c>
      <c r="L53" s="94">
        <v>71</v>
      </c>
    </row>
    <row r="54" spans="1:12" ht="12.75" customHeight="1" x14ac:dyDescent="0.15">
      <c r="A54" s="89">
        <v>3103</v>
      </c>
      <c r="B54" s="90" t="s">
        <v>189</v>
      </c>
      <c r="C54" s="131">
        <v>377</v>
      </c>
      <c r="D54" s="151">
        <v>375</v>
      </c>
      <c r="E54" s="93">
        <v>752</v>
      </c>
      <c r="F54" s="94">
        <v>302</v>
      </c>
      <c r="G54" s="89">
        <v>4202</v>
      </c>
      <c r="H54" s="90" t="s">
        <v>190</v>
      </c>
      <c r="I54" s="131">
        <v>143</v>
      </c>
      <c r="J54" s="92">
        <v>143</v>
      </c>
      <c r="K54" s="93">
        <v>286</v>
      </c>
      <c r="L54" s="94">
        <v>136</v>
      </c>
    </row>
    <row r="55" spans="1:12" ht="12.75" customHeight="1" x14ac:dyDescent="0.15">
      <c r="A55" s="89">
        <v>3104</v>
      </c>
      <c r="B55" s="90" t="s">
        <v>191</v>
      </c>
      <c r="C55" s="131">
        <v>45</v>
      </c>
      <c r="D55" s="151">
        <v>44</v>
      </c>
      <c r="E55" s="93">
        <v>89</v>
      </c>
      <c r="F55" s="94">
        <v>41</v>
      </c>
      <c r="G55" s="89">
        <v>4203</v>
      </c>
      <c r="H55" s="90" t="s">
        <v>192</v>
      </c>
      <c r="I55" s="131">
        <v>58</v>
      </c>
      <c r="J55" s="92">
        <v>59</v>
      </c>
      <c r="K55" s="93">
        <v>117</v>
      </c>
      <c r="L55" s="94">
        <v>47</v>
      </c>
    </row>
    <row r="56" spans="1:12" ht="12.75" customHeight="1" x14ac:dyDescent="0.15">
      <c r="A56" s="89">
        <v>3105</v>
      </c>
      <c r="B56" s="90" t="s">
        <v>193</v>
      </c>
      <c r="C56" s="131">
        <v>90</v>
      </c>
      <c r="D56" s="151">
        <v>95</v>
      </c>
      <c r="E56" s="93">
        <v>185</v>
      </c>
      <c r="F56" s="94">
        <v>79</v>
      </c>
      <c r="G56" s="89">
        <v>4204</v>
      </c>
      <c r="H56" s="90" t="s">
        <v>194</v>
      </c>
      <c r="I56" s="131">
        <v>498</v>
      </c>
      <c r="J56" s="92">
        <v>551</v>
      </c>
      <c r="K56" s="93">
        <v>1049</v>
      </c>
      <c r="L56" s="94">
        <v>449</v>
      </c>
    </row>
    <row r="57" spans="1:12" ht="12.75" customHeight="1" x14ac:dyDescent="0.15">
      <c r="A57" s="89">
        <v>3201</v>
      </c>
      <c r="B57" s="90" t="s">
        <v>195</v>
      </c>
      <c r="C57" s="131">
        <v>114</v>
      </c>
      <c r="D57" s="151">
        <v>104</v>
      </c>
      <c r="E57" s="93">
        <v>218</v>
      </c>
      <c r="F57" s="94">
        <v>80</v>
      </c>
      <c r="G57" s="89">
        <v>4205</v>
      </c>
      <c r="H57" s="90" t="s">
        <v>196</v>
      </c>
      <c r="I57" s="131">
        <v>474</v>
      </c>
      <c r="J57" s="92">
        <v>501</v>
      </c>
      <c r="K57" s="93">
        <v>975</v>
      </c>
      <c r="L57" s="94">
        <v>403</v>
      </c>
    </row>
    <row r="58" spans="1:12" ht="12.75" customHeight="1" x14ac:dyDescent="0.15">
      <c r="A58" s="89">
        <v>3202</v>
      </c>
      <c r="B58" s="90" t="s">
        <v>197</v>
      </c>
      <c r="C58" s="131">
        <v>57</v>
      </c>
      <c r="D58" s="151">
        <v>46</v>
      </c>
      <c r="E58" s="93">
        <v>103</v>
      </c>
      <c r="F58" s="94">
        <v>47</v>
      </c>
      <c r="G58" s="89">
        <v>4206</v>
      </c>
      <c r="H58" s="90" t="s">
        <v>198</v>
      </c>
      <c r="I58" s="131">
        <v>203</v>
      </c>
      <c r="J58" s="92">
        <v>235</v>
      </c>
      <c r="K58" s="93">
        <v>438</v>
      </c>
      <c r="L58" s="94">
        <v>156</v>
      </c>
    </row>
    <row r="59" spans="1:12" ht="12.75" customHeight="1" x14ac:dyDescent="0.15">
      <c r="A59" s="89">
        <v>3203</v>
      </c>
      <c r="B59" s="90" t="s">
        <v>199</v>
      </c>
      <c r="C59" s="131">
        <v>177</v>
      </c>
      <c r="D59" s="151">
        <v>171</v>
      </c>
      <c r="E59" s="93">
        <v>348</v>
      </c>
      <c r="F59" s="94">
        <v>128</v>
      </c>
      <c r="G59" s="89">
        <v>4207</v>
      </c>
      <c r="H59" s="90" t="s">
        <v>200</v>
      </c>
      <c r="I59" s="131">
        <v>99</v>
      </c>
      <c r="J59" s="92">
        <v>102</v>
      </c>
      <c r="K59" s="93">
        <v>201</v>
      </c>
      <c r="L59" s="94">
        <v>70</v>
      </c>
    </row>
    <row r="60" spans="1:12" ht="12.75" customHeight="1" x14ac:dyDescent="0.15">
      <c r="A60" s="89">
        <v>3204</v>
      </c>
      <c r="B60" s="90" t="s">
        <v>201</v>
      </c>
      <c r="C60" s="131">
        <v>53</v>
      </c>
      <c r="D60" s="151">
        <v>47</v>
      </c>
      <c r="E60" s="93">
        <v>100</v>
      </c>
      <c r="F60" s="94">
        <v>41</v>
      </c>
      <c r="G60" s="89">
        <v>4208</v>
      </c>
      <c r="H60" s="90" t="s">
        <v>202</v>
      </c>
      <c r="I60" s="131">
        <v>272</v>
      </c>
      <c r="J60" s="92">
        <v>303</v>
      </c>
      <c r="K60" s="93">
        <v>575</v>
      </c>
      <c r="L60" s="94">
        <v>243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1">
        <v>17</v>
      </c>
      <c r="E61" s="93">
        <v>34</v>
      </c>
      <c r="F61" s="94">
        <v>18</v>
      </c>
      <c r="G61" s="89">
        <v>4209</v>
      </c>
      <c r="H61" s="90" t="s">
        <v>204</v>
      </c>
      <c r="I61" s="131">
        <v>69</v>
      </c>
      <c r="J61" s="92">
        <v>75</v>
      </c>
      <c r="K61" s="93">
        <v>144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79</v>
      </c>
      <c r="D62" s="151">
        <v>61</v>
      </c>
      <c r="E62" s="93">
        <v>140</v>
      </c>
      <c r="F62" s="94">
        <v>52</v>
      </c>
      <c r="G62" s="89">
        <v>4211</v>
      </c>
      <c r="H62" s="90" t="s">
        <v>206</v>
      </c>
      <c r="I62" s="131">
        <v>414</v>
      </c>
      <c r="J62" s="92">
        <v>423</v>
      </c>
      <c r="K62" s="93">
        <v>837</v>
      </c>
      <c r="L62" s="94">
        <v>339</v>
      </c>
    </row>
    <row r="63" spans="1:12" ht="12.75" customHeight="1" x14ac:dyDescent="0.15">
      <c r="A63" s="89">
        <v>3207</v>
      </c>
      <c r="B63" s="90" t="s">
        <v>207</v>
      </c>
      <c r="C63" s="131">
        <v>470</v>
      </c>
      <c r="D63" s="151">
        <v>452</v>
      </c>
      <c r="E63" s="93">
        <v>922</v>
      </c>
      <c r="F63" s="94">
        <v>312</v>
      </c>
      <c r="G63" s="89">
        <v>4212</v>
      </c>
      <c r="H63" s="90" t="s">
        <v>208</v>
      </c>
      <c r="I63" s="131">
        <v>364</v>
      </c>
      <c r="J63" s="92">
        <v>391</v>
      </c>
      <c r="K63" s="93">
        <v>755</v>
      </c>
      <c r="L63" s="94">
        <v>335</v>
      </c>
    </row>
    <row r="64" spans="1:12" ht="12.75" customHeight="1" x14ac:dyDescent="0.15">
      <c r="A64" s="89">
        <v>3301</v>
      </c>
      <c r="B64" s="90" t="s">
        <v>17</v>
      </c>
      <c r="C64" s="131">
        <v>59</v>
      </c>
      <c r="D64" s="151">
        <v>53</v>
      </c>
      <c r="E64" s="93">
        <v>112</v>
      </c>
      <c r="F64" s="94">
        <v>43</v>
      </c>
      <c r="G64" s="89">
        <v>4213</v>
      </c>
      <c r="H64" s="90" t="s">
        <v>209</v>
      </c>
      <c r="I64" s="131">
        <v>75</v>
      </c>
      <c r="J64" s="92">
        <v>84</v>
      </c>
      <c r="K64" s="93">
        <v>159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1">
        <v>78</v>
      </c>
      <c r="E65" s="93">
        <v>154</v>
      </c>
      <c r="F65" s="94">
        <v>55</v>
      </c>
      <c r="G65" s="89">
        <v>4214</v>
      </c>
      <c r="H65" s="90" t="s">
        <v>210</v>
      </c>
      <c r="I65" s="131">
        <v>427</v>
      </c>
      <c r="J65" s="92">
        <v>398</v>
      </c>
      <c r="K65" s="93">
        <v>825</v>
      </c>
      <c r="L65" s="94">
        <v>364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30</v>
      </c>
      <c r="E66" s="93">
        <v>60</v>
      </c>
      <c r="F66" s="94">
        <v>22</v>
      </c>
      <c r="G66" s="89">
        <v>4215</v>
      </c>
      <c r="H66" s="90" t="s">
        <v>211</v>
      </c>
      <c r="I66" s="131">
        <v>177</v>
      </c>
      <c r="J66" s="92">
        <v>167</v>
      </c>
      <c r="K66" s="93">
        <v>344</v>
      </c>
      <c r="L66" s="94">
        <v>135</v>
      </c>
    </row>
    <row r="67" spans="1:12" ht="12.75" customHeight="1" x14ac:dyDescent="0.15">
      <c r="A67" s="89">
        <v>3601</v>
      </c>
      <c r="B67" s="90" t="s">
        <v>233</v>
      </c>
      <c r="C67" s="131">
        <v>625</v>
      </c>
      <c r="D67" s="151">
        <v>391</v>
      </c>
      <c r="E67" s="93">
        <v>1016</v>
      </c>
      <c r="F67" s="94">
        <v>486</v>
      </c>
      <c r="G67" s="89">
        <v>4216</v>
      </c>
      <c r="H67" s="90" t="s">
        <v>212</v>
      </c>
      <c r="I67" s="131">
        <v>110</v>
      </c>
      <c r="J67" s="92">
        <v>118</v>
      </c>
      <c r="K67" s="93">
        <v>228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71</v>
      </c>
      <c r="J68" s="92">
        <v>65</v>
      </c>
      <c r="K68" s="93">
        <v>136</v>
      </c>
      <c r="L68" s="94">
        <v>56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180</v>
      </c>
      <c r="J69" s="92">
        <v>205</v>
      </c>
      <c r="K69" s="93">
        <v>385</v>
      </c>
      <c r="L69" s="94">
        <v>153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90</v>
      </c>
      <c r="J70" s="92">
        <v>110</v>
      </c>
      <c r="K70" s="93">
        <v>200</v>
      </c>
      <c r="L70" s="94">
        <v>84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211</v>
      </c>
      <c r="J71" s="92">
        <v>221</v>
      </c>
      <c r="K71" s="93">
        <v>432</v>
      </c>
      <c r="L71" s="94">
        <v>170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120</v>
      </c>
      <c r="J72" s="92">
        <v>136</v>
      </c>
      <c r="K72" s="93">
        <v>256</v>
      </c>
      <c r="L72" s="94">
        <v>96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82</v>
      </c>
      <c r="J73" s="92">
        <v>95</v>
      </c>
      <c r="K73" s="93">
        <v>177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151</v>
      </c>
      <c r="J74" s="92">
        <v>164</v>
      </c>
      <c r="K74" s="93">
        <v>315</v>
      </c>
      <c r="L74" s="94">
        <v>110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148</v>
      </c>
      <c r="J75" s="92">
        <v>158</v>
      </c>
      <c r="K75" s="93">
        <v>306</v>
      </c>
      <c r="L75" s="94">
        <v>115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624</v>
      </c>
      <c r="J76" s="92">
        <v>655</v>
      </c>
      <c r="K76" s="93">
        <v>1279</v>
      </c>
      <c r="L76" s="94">
        <v>475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100</v>
      </c>
      <c r="J77" s="92">
        <v>103</v>
      </c>
      <c r="K77" s="93">
        <v>203</v>
      </c>
      <c r="L77" s="94">
        <v>79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387</v>
      </c>
      <c r="J78" s="92">
        <v>385</v>
      </c>
      <c r="K78" s="93">
        <v>772</v>
      </c>
      <c r="L78" s="94">
        <v>277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484</v>
      </c>
      <c r="J79" s="92">
        <v>507</v>
      </c>
      <c r="K79" s="93">
        <v>991</v>
      </c>
      <c r="L79" s="94">
        <v>373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146</v>
      </c>
      <c r="J80" s="92">
        <v>142</v>
      </c>
      <c r="K80" s="93">
        <v>288</v>
      </c>
      <c r="L80" s="94">
        <v>125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46</v>
      </c>
      <c r="J81" s="92">
        <v>72</v>
      </c>
      <c r="K81" s="93">
        <v>118</v>
      </c>
      <c r="L81" s="94">
        <v>56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417</v>
      </c>
      <c r="J82" s="92">
        <v>422</v>
      </c>
      <c r="K82" s="93">
        <v>839</v>
      </c>
      <c r="L82" s="94">
        <v>366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293</v>
      </c>
      <c r="J83" s="92">
        <v>281</v>
      </c>
      <c r="K83" s="93">
        <v>574</v>
      </c>
      <c r="L83" s="94">
        <v>169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365</v>
      </c>
      <c r="J84" s="92">
        <v>392</v>
      </c>
      <c r="K84" s="93">
        <v>757</v>
      </c>
      <c r="L84" s="94">
        <v>290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599</v>
      </c>
      <c r="J85" s="92">
        <v>682</v>
      </c>
      <c r="K85" s="93">
        <v>1281</v>
      </c>
      <c r="L85" s="94">
        <v>495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58</v>
      </c>
      <c r="J86" s="92">
        <v>70</v>
      </c>
      <c r="K86" s="93">
        <v>128</v>
      </c>
      <c r="L86" s="94">
        <v>51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163</v>
      </c>
      <c r="J87" s="92">
        <v>172</v>
      </c>
      <c r="K87" s="93">
        <v>335</v>
      </c>
      <c r="L87" s="94">
        <v>141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585</v>
      </c>
      <c r="J88" s="92">
        <v>594</v>
      </c>
      <c r="K88" s="93">
        <v>1179</v>
      </c>
      <c r="L88" s="94">
        <v>466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174</v>
      </c>
      <c r="J89" s="92">
        <v>180</v>
      </c>
      <c r="K89" s="93">
        <v>354</v>
      </c>
      <c r="L89" s="94">
        <v>134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103</v>
      </c>
      <c r="J90" s="99">
        <v>119</v>
      </c>
      <c r="K90" s="93">
        <v>222</v>
      </c>
      <c r="L90" s="94">
        <v>97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49</v>
      </c>
      <c r="K91" s="93">
        <v>99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3465</v>
      </c>
      <c r="D92" s="111">
        <f>SUM(D48:D91)</f>
        <v>3176</v>
      </c>
      <c r="E92" s="110">
        <f>SUM(E48:E91)</f>
        <v>6641</v>
      </c>
      <c r="F92" s="110">
        <f>SUM(F48:F91)</f>
        <v>2743</v>
      </c>
      <c r="G92" s="113"/>
      <c r="H92" s="109" t="s">
        <v>11</v>
      </c>
      <c r="I92" s="132">
        <f>SUM(I48:I91)</f>
        <v>10245</v>
      </c>
      <c r="J92" s="111">
        <f>SUM(J48:J91)</f>
        <v>10768</v>
      </c>
      <c r="K92" s="110">
        <f>SUM(K48:K91)</f>
        <v>21013</v>
      </c>
      <c r="L92" s="112">
        <f>SUM(L48:L91)</f>
        <v>8328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35155</v>
      </c>
      <c r="J93" s="127">
        <f>D45+J45+D92+J92</f>
        <v>35413</v>
      </c>
      <c r="K93" s="126">
        <f>E45+K45+E92+K92</f>
        <v>70568</v>
      </c>
      <c r="L93" s="128">
        <f>F45+L45+F92+L92</f>
        <v>29461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2023-01-04T01:57:04Z</cp:lastPrinted>
  <dcterms:created xsi:type="dcterms:W3CDTF">2016-02-24T01:39:14Z</dcterms:created>
  <dcterms:modified xsi:type="dcterms:W3CDTF">2023-01-04T01:57:10Z</dcterms:modified>
</cp:coreProperties>
</file>