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4\desktop$\0991\デスクトップ\"/>
    </mc:Choice>
  </mc:AlternateContent>
  <xr:revisionPtr revIDLastSave="0" documentId="13_ncr:1_{F3028551-4D97-4959-8D6A-376F95E2E2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大字別" sheetId="1" r:id="rId1"/>
    <sheet name="年齢階層別" sheetId="2" r:id="rId2"/>
    <sheet name="●一歳刻み" sheetId="3" r:id="rId3"/>
    <sheet name="自治会別" sheetId="5" r:id="rId4"/>
  </sheets>
  <externalReferences>
    <externalReference r:id="rId5"/>
  </externalReferences>
  <definedNames>
    <definedName name="A01_ZENKAI" localSheetId="3">自治会別!$C$2:$F$46,自治会別!$C$49:$F$77,自治会別!$C$80:$F$99,自治会別!$C$109:$F$154</definedName>
    <definedName name="A01_ZENKAI">#REF!,#REF!,#REF!,#REF!</definedName>
    <definedName name="E01_ZENKAI">[1]自治会別_年齢別人口統計表!$J$1,[1]自治会別_年齢別人口統計表!$C$2:$H$2,[1]自治会別_年齢別人口統計表!$B$4:$D$43,[1]自治会別_年齢別人口統計表!$F$4:$H$43,[1]自治会別_年齢別人口統計表!$J$4:$L$44,[1]自治会別_年齢別人口統計表!$A$2,[1]自治会別_年齢別人口統計表!$I$1</definedName>
    <definedName name="_xlnm.Print_Area" localSheetId="0">大字別!$A$1:$O$63</definedName>
    <definedName name="Q_EXPORT自治会別年齢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3" l="1"/>
  <c r="B16" i="3"/>
  <c r="C16" i="3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F47" i="5" l="1"/>
  <c r="N19" i="1"/>
  <c r="N25" i="1"/>
  <c r="F155" i="5"/>
  <c r="F107" i="5"/>
  <c r="F78" i="5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20" i="1"/>
  <c r="N21" i="1"/>
  <c r="N22" i="1"/>
  <c r="N23" i="1"/>
  <c r="N24" i="1"/>
  <c r="N26" i="1"/>
  <c r="N5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32" i="1"/>
  <c r="F52" i="1"/>
  <c r="F53" i="1"/>
  <c r="F54" i="1"/>
  <c r="F55" i="1"/>
  <c r="F56" i="1"/>
  <c r="F57" i="1"/>
  <c r="F58" i="1"/>
  <c r="F59" i="1"/>
  <c r="F60" i="1"/>
  <c r="F5" i="1"/>
  <c r="D155" i="5"/>
  <c r="C155" i="5"/>
  <c r="E123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D107" i="5"/>
  <c r="C107" i="5"/>
  <c r="D78" i="5"/>
  <c r="C78" i="5"/>
  <c r="D47" i="5"/>
  <c r="C47" i="5"/>
  <c r="N58" i="1" l="1"/>
  <c r="N27" i="1"/>
  <c r="C156" i="5"/>
  <c r="F156" i="5"/>
  <c r="D156" i="5"/>
  <c r="E78" i="5"/>
  <c r="E107" i="5"/>
  <c r="E155" i="5"/>
  <c r="E47" i="5"/>
  <c r="E156" i="5" l="1"/>
  <c r="E3" i="2"/>
  <c r="L12" i="2"/>
  <c r="K12" i="2"/>
  <c r="H12" i="2"/>
  <c r="G12" i="2"/>
  <c r="D12" i="2"/>
  <c r="C12" i="2"/>
  <c r="O58" i="1"/>
  <c r="M58" i="1"/>
  <c r="L58" i="1"/>
  <c r="G45" i="1"/>
  <c r="E45" i="1"/>
  <c r="D45" i="1"/>
  <c r="O27" i="1"/>
  <c r="M27" i="1"/>
  <c r="L27" i="1"/>
  <c r="G34" i="1"/>
  <c r="E34" i="1"/>
  <c r="D34" i="1"/>
  <c r="B9" i="3"/>
  <c r="C9" i="3"/>
  <c r="G9" i="3"/>
  <c r="H9" i="3"/>
  <c r="L9" i="3"/>
  <c r="M9" i="3"/>
  <c r="H23" i="3"/>
  <c r="G23" i="3"/>
  <c r="L59" i="1" l="1"/>
  <c r="M59" i="1"/>
  <c r="I3" i="2"/>
  <c r="M3" i="2"/>
  <c r="O3" i="2" l="1"/>
  <c r="F40" i="1" l="1"/>
  <c r="F41" i="1"/>
  <c r="F42" i="1"/>
  <c r="F43" i="1"/>
  <c r="F44" i="1"/>
  <c r="F39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45" i="1" l="1"/>
  <c r="F34" i="1"/>
  <c r="F61" i="1"/>
  <c r="D61" i="1"/>
  <c r="N59" i="1" l="1"/>
  <c r="G51" i="3"/>
  <c r="H51" i="3"/>
  <c r="I46" i="3"/>
  <c r="D18" i="3" l="1"/>
  <c r="D19" i="3"/>
  <c r="D20" i="3"/>
  <c r="D21" i="3"/>
  <c r="D22" i="3"/>
  <c r="E4" i="2" l="1"/>
  <c r="I4" i="2"/>
  <c r="M4" i="2"/>
  <c r="E5" i="2"/>
  <c r="I5" i="2"/>
  <c r="M5" i="2"/>
  <c r="E6" i="2"/>
  <c r="I6" i="2"/>
  <c r="M6" i="2"/>
  <c r="E7" i="2"/>
  <c r="I7" i="2"/>
  <c r="M7" i="2"/>
  <c r="E8" i="2"/>
  <c r="I8" i="2"/>
  <c r="M8" i="2"/>
  <c r="E9" i="2"/>
  <c r="I9" i="2"/>
  <c r="M9" i="2"/>
  <c r="E10" i="2"/>
  <c r="I10" i="2"/>
  <c r="M10" i="2"/>
  <c r="E11" i="2"/>
  <c r="I11" i="2"/>
  <c r="M11" i="2"/>
  <c r="M12" i="2" l="1"/>
  <c r="E12" i="2"/>
  <c r="G61" i="1" l="1"/>
  <c r="E61" i="1"/>
  <c r="D4" i="3" l="1"/>
  <c r="D5" i="3"/>
  <c r="D6" i="3"/>
  <c r="D7" i="3"/>
  <c r="D8" i="3"/>
  <c r="L30" i="3" l="1"/>
  <c r="M30" i="3"/>
  <c r="O59" i="1" l="1"/>
  <c r="I12" i="2"/>
  <c r="N57" i="3"/>
  <c r="I57" i="3"/>
  <c r="N56" i="3"/>
  <c r="I56" i="3"/>
  <c r="D56" i="3"/>
  <c r="I55" i="3"/>
  <c r="D55" i="3"/>
  <c r="H58" i="3"/>
  <c r="B58" i="3"/>
  <c r="N53" i="3"/>
  <c r="N50" i="3"/>
  <c r="I50" i="3"/>
  <c r="N49" i="3"/>
  <c r="I49" i="3"/>
  <c r="D49" i="3"/>
  <c r="I48" i="3"/>
  <c r="D48" i="3"/>
  <c r="B51" i="3"/>
  <c r="N46" i="3"/>
  <c r="N43" i="3"/>
  <c r="I43" i="3"/>
  <c r="N42" i="3"/>
  <c r="I42" i="3"/>
  <c r="D42" i="3"/>
  <c r="I41" i="3"/>
  <c r="D41" i="3"/>
  <c r="H44" i="3"/>
  <c r="B44" i="3"/>
  <c r="N36" i="3"/>
  <c r="I36" i="3"/>
  <c r="N35" i="3"/>
  <c r="I35" i="3"/>
  <c r="D35" i="3"/>
  <c r="I34" i="3"/>
  <c r="D34" i="3"/>
  <c r="H37" i="3"/>
  <c r="B37" i="3"/>
  <c r="N32" i="3"/>
  <c r="N29" i="3"/>
  <c r="I29" i="3"/>
  <c r="N28" i="3"/>
  <c r="I28" i="3"/>
  <c r="D28" i="3"/>
  <c r="I27" i="3"/>
  <c r="D27" i="3"/>
  <c r="H30" i="3"/>
  <c r="B30" i="3"/>
  <c r="N25" i="3"/>
  <c r="N22" i="3"/>
  <c r="I22" i="3"/>
  <c r="N21" i="3"/>
  <c r="I21" i="3"/>
  <c r="I20" i="3"/>
  <c r="B23" i="3"/>
  <c r="N18" i="3"/>
  <c r="N15" i="3"/>
  <c r="I15" i="3"/>
  <c r="D15" i="3"/>
  <c r="I14" i="3"/>
  <c r="D14" i="3"/>
  <c r="N13" i="3"/>
  <c r="H16" i="3"/>
  <c r="D13" i="3"/>
  <c r="N12" i="3"/>
  <c r="I12" i="3"/>
  <c r="L16" i="3"/>
  <c r="N8" i="3"/>
  <c r="I8" i="3"/>
  <c r="N6" i="3"/>
  <c r="N5" i="3"/>
  <c r="I5" i="3"/>
  <c r="I4" i="3"/>
  <c r="O11" i="2"/>
  <c r="F11" i="2" s="1"/>
  <c r="O10" i="2"/>
  <c r="O9" i="2"/>
  <c r="O8" i="2"/>
  <c r="O7" i="2"/>
  <c r="O6" i="2"/>
  <c r="O5" i="2"/>
  <c r="O4" i="2"/>
  <c r="F4" i="2" s="1"/>
  <c r="O12" i="2" l="1"/>
  <c r="J12" i="2" s="1"/>
  <c r="J10" i="2"/>
  <c r="F10" i="2"/>
  <c r="N10" i="2"/>
  <c r="F3" i="2"/>
  <c r="N3" i="2"/>
  <c r="J3" i="2"/>
  <c r="F7" i="2"/>
  <c r="N7" i="2"/>
  <c r="J7" i="2"/>
  <c r="J11" i="2"/>
  <c r="N11" i="2"/>
  <c r="N8" i="2"/>
  <c r="J8" i="2"/>
  <c r="F8" i="2"/>
  <c r="N6" i="2"/>
  <c r="J6" i="2"/>
  <c r="F6" i="2"/>
  <c r="N4" i="2"/>
  <c r="J4" i="2"/>
  <c r="F5" i="2"/>
  <c r="N5" i="2"/>
  <c r="J5" i="2"/>
  <c r="F9" i="2"/>
  <c r="N9" i="2"/>
  <c r="J9" i="2"/>
  <c r="N4" i="3"/>
  <c r="I7" i="3"/>
  <c r="N11" i="3"/>
  <c r="D26" i="3"/>
  <c r="D33" i="3"/>
  <c r="D40" i="3"/>
  <c r="D47" i="3"/>
  <c r="D54" i="3"/>
  <c r="I6" i="3"/>
  <c r="N7" i="3"/>
  <c r="D11" i="3"/>
  <c r="D12" i="3"/>
  <c r="I13" i="3"/>
  <c r="N14" i="3"/>
  <c r="C23" i="3"/>
  <c r="L23" i="3"/>
  <c r="C30" i="3"/>
  <c r="C37" i="3"/>
  <c r="L37" i="3"/>
  <c r="C44" i="3"/>
  <c r="L44" i="3"/>
  <c r="C51" i="3"/>
  <c r="L51" i="3"/>
  <c r="C58" i="3"/>
  <c r="L58" i="3"/>
  <c r="G16" i="3"/>
  <c r="I11" i="3"/>
  <c r="M16" i="3"/>
  <c r="I18" i="3"/>
  <c r="M23" i="3"/>
  <c r="I19" i="3"/>
  <c r="N19" i="3"/>
  <c r="N20" i="3"/>
  <c r="D25" i="3"/>
  <c r="G30" i="3"/>
  <c r="I25" i="3"/>
  <c r="I26" i="3"/>
  <c r="N26" i="3"/>
  <c r="N27" i="3"/>
  <c r="D29" i="3"/>
  <c r="D32" i="3"/>
  <c r="G37" i="3"/>
  <c r="I32" i="3"/>
  <c r="M37" i="3"/>
  <c r="I33" i="3"/>
  <c r="N33" i="3"/>
  <c r="N34" i="3"/>
  <c r="D36" i="3"/>
  <c r="D39" i="3"/>
  <c r="G44" i="3"/>
  <c r="I39" i="3"/>
  <c r="M44" i="3"/>
  <c r="I40" i="3"/>
  <c r="N40" i="3"/>
  <c r="N41" i="3"/>
  <c r="D43" i="3"/>
  <c r="D46" i="3"/>
  <c r="M51" i="3"/>
  <c r="I47" i="3"/>
  <c r="I51" i="3" s="1"/>
  <c r="N47" i="3"/>
  <c r="N48" i="3"/>
  <c r="D50" i="3"/>
  <c r="D53" i="3"/>
  <c r="G58" i="3"/>
  <c r="I53" i="3"/>
  <c r="M58" i="3"/>
  <c r="I54" i="3"/>
  <c r="N54" i="3"/>
  <c r="N55" i="3"/>
  <c r="D57" i="3"/>
  <c r="M60" i="3" l="1"/>
  <c r="N12" i="2"/>
  <c r="F12" i="2"/>
  <c r="L60" i="3"/>
  <c r="D23" i="3"/>
  <c r="D16" i="3"/>
  <c r="I9" i="3"/>
  <c r="N58" i="3"/>
  <c r="N44" i="3"/>
  <c r="N37" i="3"/>
  <c r="D44" i="3"/>
  <c r="D58" i="3"/>
  <c r="I16" i="3"/>
  <c r="N30" i="3"/>
  <c r="D51" i="3"/>
  <c r="D37" i="3"/>
  <c r="D30" i="3"/>
  <c r="N51" i="3"/>
  <c r="N23" i="3"/>
  <c r="I58" i="3"/>
  <c r="I44" i="3"/>
  <c r="I37" i="3"/>
  <c r="I30" i="3"/>
  <c r="I23" i="3"/>
  <c r="D9" i="3"/>
  <c r="N16" i="3"/>
  <c r="N9" i="3"/>
  <c r="N60" i="3" l="1"/>
</calcChain>
</file>

<file path=xl/sharedStrings.xml><?xml version="1.0" encoding="utf-8"?>
<sst xmlns="http://schemas.openxmlformats.org/spreadsheetml/2006/main" count="370" uniqueCount="241">
  <si>
    <t>栗東市町丁大字別人口集計表（住所）</t>
    <rPh sb="0" eb="2">
      <t>リットウ</t>
    </rPh>
    <rPh sb="2" eb="3">
      <t>シ</t>
    </rPh>
    <rPh sb="3" eb="4">
      <t>チョウ</t>
    </rPh>
    <rPh sb="4" eb="5">
      <t>チョウ</t>
    </rPh>
    <rPh sb="5" eb="7">
      <t>オオアザ</t>
    </rPh>
    <rPh sb="7" eb="8">
      <t>ベツ</t>
    </rPh>
    <rPh sb="8" eb="10">
      <t>ジンコウ</t>
    </rPh>
    <rPh sb="10" eb="12">
      <t>シュウケイ</t>
    </rPh>
    <rPh sb="12" eb="13">
      <t>ヒョウ</t>
    </rPh>
    <rPh sb="14" eb="16">
      <t>ジュウショ</t>
    </rPh>
    <phoneticPr fontId="4"/>
  </si>
  <si>
    <t>（日本人＋外国人）</t>
    <rPh sb="1" eb="4">
      <t>ニホンジン</t>
    </rPh>
    <rPh sb="5" eb="7">
      <t>ガイコク</t>
    </rPh>
    <rPh sb="7" eb="8">
      <t>ジン</t>
    </rPh>
    <phoneticPr fontId="4"/>
  </si>
  <si>
    <t>＜治　田＞</t>
    <rPh sb="1" eb="2">
      <t>オサム</t>
    </rPh>
    <rPh sb="3" eb="4">
      <t>タ</t>
    </rPh>
    <phoneticPr fontId="4"/>
  </si>
  <si>
    <t>＜葉　山＞</t>
    <rPh sb="1" eb="2">
      <t>ハ</t>
    </rPh>
    <rPh sb="3" eb="4">
      <t>ヤマ</t>
    </rPh>
    <phoneticPr fontId="4"/>
  </si>
  <si>
    <t>ｺｰﾄﾞ</t>
  </si>
  <si>
    <t>大字名</t>
  </si>
  <si>
    <t>男</t>
  </si>
  <si>
    <t>女</t>
  </si>
  <si>
    <t>計</t>
  </si>
  <si>
    <t>世帯数</t>
  </si>
  <si>
    <t xml:space="preserve">    </t>
  </si>
  <si>
    <t>小計　　　　　　　　　　　　　　　　　　</t>
  </si>
  <si>
    <t>＜大　宝＞</t>
    <rPh sb="1" eb="2">
      <t>ダイ</t>
    </rPh>
    <rPh sb="3" eb="4">
      <t>ホウ</t>
    </rPh>
    <phoneticPr fontId="4"/>
  </si>
  <si>
    <t>＜金　勝＞</t>
    <rPh sb="1" eb="2">
      <t>コン</t>
    </rPh>
    <rPh sb="3" eb="4">
      <t>カツ</t>
    </rPh>
    <phoneticPr fontId="4"/>
  </si>
  <si>
    <t>御園</t>
  </si>
  <si>
    <t>上砥山</t>
  </si>
  <si>
    <t>荒張</t>
  </si>
  <si>
    <t>井上</t>
  </si>
  <si>
    <t>東坂</t>
  </si>
  <si>
    <t>観音寺</t>
  </si>
  <si>
    <t>小学区別人口集計表</t>
    <rPh sb="0" eb="3">
      <t>ショウガック</t>
    </rPh>
    <rPh sb="3" eb="4">
      <t>ベツ</t>
    </rPh>
    <rPh sb="4" eb="6">
      <t>ジンコウ</t>
    </rPh>
    <rPh sb="6" eb="8">
      <t>シュウケイ</t>
    </rPh>
    <rPh sb="8" eb="9">
      <t>ヒョウ</t>
    </rPh>
    <phoneticPr fontId="4"/>
  </si>
  <si>
    <t>小学区名</t>
    <rPh sb="0" eb="1">
      <t>ショウ</t>
    </rPh>
    <rPh sb="1" eb="3">
      <t>ガック</t>
    </rPh>
    <rPh sb="3" eb="4">
      <t>メイ</t>
    </rPh>
    <phoneticPr fontId="4"/>
  </si>
  <si>
    <t>合計　　　　　　　　　　　　　　　　　　</t>
  </si>
  <si>
    <t>　合計　　　　　　　　　　　　　　　　　</t>
  </si>
  <si>
    <t xml:space="preserve"> </t>
  </si>
  <si>
    <t>０～１４　</t>
  </si>
  <si>
    <t>１５～６４</t>
  </si>
  <si>
    <t>６５～　　</t>
  </si>
  <si>
    <t>学区</t>
  </si>
  <si>
    <r>
      <t>率</t>
    </r>
    <r>
      <rPr>
        <sz val="10"/>
        <rFont val="ＭＳ Ｐゴシック"/>
        <family val="3"/>
        <charset val="128"/>
      </rPr>
      <t>（％）</t>
    </r>
    <rPh sb="0" eb="1">
      <t>リツ</t>
    </rPh>
    <phoneticPr fontId="4"/>
  </si>
  <si>
    <t>学区計</t>
  </si>
  <si>
    <t>葉山小学校　　　　　　　</t>
  </si>
  <si>
    <t>葉山東小学校　　　　　　</t>
  </si>
  <si>
    <t>治田小学校　　　　　　　</t>
  </si>
  <si>
    <t>治田東小学校　　　　　　</t>
  </si>
  <si>
    <t>治田西小学校　　　　　　</t>
  </si>
  <si>
    <t>大宝小学校　　　　　　　</t>
  </si>
  <si>
    <t>大宝東小学校　　　　　　</t>
  </si>
  <si>
    <t>大宝西小学校　　　　　　</t>
  </si>
  <si>
    <t>★★　合　　計　★★　　</t>
  </si>
  <si>
    <t>＜年齢別人口統計表＞</t>
    <phoneticPr fontId="4"/>
  </si>
  <si>
    <t>（日本人＋外国人）</t>
    <rPh sb="1" eb="4">
      <t>ニホンジン</t>
    </rPh>
    <phoneticPr fontId="4"/>
  </si>
  <si>
    <t>年齢</t>
  </si>
  <si>
    <t>小計</t>
    <rPh sb="0" eb="2">
      <t>ショウケイ</t>
    </rPh>
    <phoneticPr fontId="4"/>
  </si>
  <si>
    <t>合計</t>
    <rPh sb="0" eb="2">
      <t>ゴウケイ</t>
    </rPh>
    <phoneticPr fontId="4"/>
  </si>
  <si>
    <t>自治会名</t>
  </si>
  <si>
    <t>伊勢落</t>
  </si>
  <si>
    <t>林</t>
  </si>
  <si>
    <t>六地蔵</t>
  </si>
  <si>
    <t>小野</t>
  </si>
  <si>
    <t>手原一丁目</t>
  </si>
  <si>
    <t>手原二丁目</t>
  </si>
  <si>
    <t>手原三丁目</t>
  </si>
  <si>
    <t>手原四丁目</t>
  </si>
  <si>
    <t>手原五丁目</t>
  </si>
  <si>
    <t>手原六丁目</t>
  </si>
  <si>
    <t>手原七丁目</t>
  </si>
  <si>
    <t>手原八丁目</t>
  </si>
  <si>
    <t>大橋一丁目</t>
  </si>
  <si>
    <t>大橋二丁目</t>
  </si>
  <si>
    <t>大橋三丁目</t>
  </si>
  <si>
    <t>大橋四丁目</t>
  </si>
  <si>
    <t>大橋五丁目</t>
  </si>
  <si>
    <t>大橋六丁目</t>
  </si>
  <si>
    <t>大橋七丁目</t>
  </si>
  <si>
    <t>出庭</t>
  </si>
  <si>
    <t>辻</t>
  </si>
  <si>
    <t>高野</t>
  </si>
  <si>
    <t>下戸山</t>
  </si>
  <si>
    <t>岡</t>
  </si>
  <si>
    <t>目川</t>
  </si>
  <si>
    <t>坊袋</t>
  </si>
  <si>
    <t>川辺</t>
  </si>
  <si>
    <t>安養寺一丁目</t>
  </si>
  <si>
    <t>安養寺二丁目</t>
  </si>
  <si>
    <t>安養寺三丁目</t>
  </si>
  <si>
    <t>安養寺四丁目</t>
  </si>
  <si>
    <t>安養寺五丁目</t>
  </si>
  <si>
    <t>安養寺六丁目</t>
  </si>
  <si>
    <t>安養寺七丁目</t>
  </si>
  <si>
    <t>安養寺八丁目</t>
  </si>
  <si>
    <t>上鈎</t>
  </si>
  <si>
    <t>下鈎</t>
  </si>
  <si>
    <t>小柿一丁目</t>
  </si>
  <si>
    <t>小柿二丁目</t>
  </si>
  <si>
    <t>小柿三丁目</t>
  </si>
  <si>
    <t>小柿四丁目</t>
  </si>
  <si>
    <t>小柿五丁目</t>
  </si>
  <si>
    <t>小柿六丁目</t>
  </si>
  <si>
    <t>小柿七丁目</t>
  </si>
  <si>
    <t>小柿八丁目</t>
  </si>
  <si>
    <t>小柿九丁目</t>
  </si>
  <si>
    <t>小柿十丁目</t>
  </si>
  <si>
    <t>中沢一丁目</t>
  </si>
  <si>
    <t>中沢二丁目</t>
  </si>
  <si>
    <t>中沢三丁目</t>
  </si>
  <si>
    <t>蜂屋</t>
  </si>
  <si>
    <t>野尻</t>
  </si>
  <si>
    <t>綣一丁目</t>
  </si>
  <si>
    <t>綣二丁目</t>
  </si>
  <si>
    <t>綣三丁目</t>
  </si>
  <si>
    <t>綣四丁目</t>
  </si>
  <si>
    <t>綣五丁目</t>
  </si>
  <si>
    <t>綣六丁目</t>
  </si>
  <si>
    <t>綣七丁目</t>
  </si>
  <si>
    <t>綣八丁目</t>
  </si>
  <si>
    <t>綣九丁目</t>
  </si>
  <si>
    <t>綣十丁目</t>
  </si>
  <si>
    <t>苅原</t>
  </si>
  <si>
    <t>笠川</t>
  </si>
  <si>
    <t>小平井一丁目</t>
  </si>
  <si>
    <t>小平井二丁目</t>
  </si>
  <si>
    <t>小平井三丁目</t>
  </si>
  <si>
    <t>小平井四丁目</t>
  </si>
  <si>
    <t>霊仙寺一丁目</t>
  </si>
  <si>
    <t>霊仙寺二丁目</t>
  </si>
  <si>
    <t>霊仙寺三丁目</t>
  </si>
  <si>
    <t>霊仙寺四丁目</t>
  </si>
  <si>
    <t>霊仙寺五丁目</t>
  </si>
  <si>
    <t>霊仙寺六丁目</t>
  </si>
  <si>
    <t>北中小路</t>
  </si>
  <si>
    <t>十里</t>
  </si>
  <si>
    <t>金勝小学校区</t>
  </si>
  <si>
    <t>葉山小学校区</t>
  </si>
  <si>
    <t>葉山東小学校区</t>
  </si>
  <si>
    <t>治田小学校区</t>
  </si>
  <si>
    <t>治田東小学校区</t>
  </si>
  <si>
    <t>治田西小学校区</t>
  </si>
  <si>
    <t>大宝小学校区</t>
  </si>
  <si>
    <t>大宝東小学校区</t>
  </si>
  <si>
    <t>大宝西小学校区</t>
  </si>
  <si>
    <t>下戸山親交</t>
  </si>
  <si>
    <t>下戸山グリーンハイツ</t>
  </si>
  <si>
    <t>リバティーヒル下戸山</t>
  </si>
  <si>
    <t>六地蔵団地</t>
  </si>
  <si>
    <t>きららの杜</t>
  </si>
  <si>
    <t>栗東ニューハイツ</t>
  </si>
  <si>
    <t>赤坂</t>
  </si>
  <si>
    <t>目川住宅</t>
  </si>
  <si>
    <t>北尾団地</t>
  </si>
  <si>
    <t>小野南</t>
  </si>
  <si>
    <t>手原</t>
  </si>
  <si>
    <t>川辺住宅</t>
  </si>
  <si>
    <t>手原団地</t>
  </si>
  <si>
    <t>川辺県営住宅</t>
  </si>
  <si>
    <t>大橋</t>
  </si>
  <si>
    <t>灰塚</t>
  </si>
  <si>
    <t>大橋住宅</t>
  </si>
  <si>
    <t>平葉</t>
  </si>
  <si>
    <t>宅屋</t>
  </si>
  <si>
    <t>川辺グリーンタウン</t>
  </si>
  <si>
    <t>中</t>
  </si>
  <si>
    <t>安養寺団地</t>
  </si>
  <si>
    <t>安養寺一区</t>
  </si>
  <si>
    <t>清水ヶ丘</t>
  </si>
  <si>
    <t>安養寺東</t>
  </si>
  <si>
    <t>安養寺西</t>
  </si>
  <si>
    <t>小坂</t>
  </si>
  <si>
    <t>安養寺南区</t>
  </si>
  <si>
    <t>今土</t>
  </si>
  <si>
    <t>安養寺北区</t>
  </si>
  <si>
    <t>葉山団地</t>
  </si>
  <si>
    <t>安養寺レークヒル</t>
  </si>
  <si>
    <t>下鈎甲</t>
  </si>
  <si>
    <t>下鈎乙</t>
  </si>
  <si>
    <t>湖南平</t>
  </si>
  <si>
    <t>北浦団地</t>
  </si>
  <si>
    <t>下鈎糠田井</t>
  </si>
  <si>
    <t>旭町</t>
  </si>
  <si>
    <t>日の出町</t>
  </si>
  <si>
    <t>新屋敷</t>
  </si>
  <si>
    <t>小柿一区</t>
  </si>
  <si>
    <t>小柿二区</t>
  </si>
  <si>
    <t>小柿三区</t>
  </si>
  <si>
    <t>小柿四区</t>
  </si>
  <si>
    <t>中沢</t>
  </si>
  <si>
    <t>中沢団地</t>
  </si>
  <si>
    <t>中沢グローバル</t>
  </si>
  <si>
    <t>山入</t>
  </si>
  <si>
    <t>辻越</t>
  </si>
  <si>
    <t>蔵町</t>
  </si>
  <si>
    <t>リソシエ栗東グランディス</t>
  </si>
  <si>
    <t>中村</t>
  </si>
  <si>
    <t>グレーシィ栗東エクサーブ</t>
  </si>
  <si>
    <t>上向</t>
  </si>
  <si>
    <t>ジオコート栗東</t>
  </si>
  <si>
    <t>下向</t>
  </si>
  <si>
    <t>ルネス・ピース栗東ステーションスクエア</t>
  </si>
  <si>
    <t>川南</t>
  </si>
  <si>
    <t>西浦</t>
  </si>
  <si>
    <t>中浮気団地</t>
  </si>
  <si>
    <t>円田団地</t>
  </si>
  <si>
    <t>日吉が丘</t>
  </si>
  <si>
    <t>綣東</t>
  </si>
  <si>
    <t>美之郷</t>
  </si>
  <si>
    <t>ウイングビュー</t>
  </si>
  <si>
    <t>浅柄野</t>
  </si>
  <si>
    <t>リーデンススクエア</t>
  </si>
  <si>
    <t>雨丸</t>
  </si>
  <si>
    <t>ネバーランド</t>
  </si>
  <si>
    <t>片山</t>
  </si>
  <si>
    <t>綣南</t>
  </si>
  <si>
    <t>走井</t>
  </si>
  <si>
    <t>エスリード栗東</t>
  </si>
  <si>
    <t>成谷</t>
  </si>
  <si>
    <t>綣北出</t>
  </si>
  <si>
    <t>ルモンタウン</t>
  </si>
  <si>
    <t>綣南出</t>
  </si>
  <si>
    <t>綣七里</t>
  </si>
  <si>
    <t>綣花園</t>
  </si>
  <si>
    <t>大宝団地</t>
  </si>
  <si>
    <t>綣成和</t>
  </si>
  <si>
    <t>綣南橋</t>
  </si>
  <si>
    <t>グレーシィ栗東オーブ</t>
  </si>
  <si>
    <t>グレーシィ栗東ビステージ</t>
  </si>
  <si>
    <t>グレーシィ栗東セレージュ</t>
  </si>
  <si>
    <t>グレーシィ栗東デュオ</t>
  </si>
  <si>
    <t>サーパス栗東駅前</t>
  </si>
  <si>
    <t>エスリード栗東第２</t>
  </si>
  <si>
    <t>エスリード栗東駅前パークレジデンス</t>
  </si>
  <si>
    <t>市川原</t>
  </si>
  <si>
    <t>小平井一区</t>
  </si>
  <si>
    <t>小平井二区</t>
  </si>
  <si>
    <t>小平井香鳥</t>
  </si>
  <si>
    <t>小平井三区</t>
  </si>
  <si>
    <t>小平井四区</t>
  </si>
  <si>
    <t>小平井五区</t>
  </si>
  <si>
    <t>霊仙寺</t>
  </si>
  <si>
    <t>霊仙寺住宅</t>
  </si>
  <si>
    <t>海老川</t>
  </si>
  <si>
    <t>美里</t>
  </si>
  <si>
    <t>明日香</t>
  </si>
  <si>
    <t>トレセン</t>
    <phoneticPr fontId="2"/>
  </si>
  <si>
    <t>小野北</t>
    <rPh sb="0" eb="2">
      <t>オノ</t>
    </rPh>
    <rPh sb="2" eb="3">
      <t>キタ</t>
    </rPh>
    <phoneticPr fontId="2"/>
  </si>
  <si>
    <t>安養寺</t>
    <phoneticPr fontId="2"/>
  </si>
  <si>
    <t>ベルヴィ北中小路</t>
    <rPh sb="4" eb="8">
      <t>キタナカコウジ</t>
    </rPh>
    <phoneticPr fontId="2"/>
  </si>
  <si>
    <t>女</t>
    <phoneticPr fontId="2"/>
  </si>
  <si>
    <t>ジェイグラン・エル栗東</t>
    <rPh sb="9" eb="11">
      <t>リットウ</t>
    </rPh>
    <phoneticPr fontId="2"/>
  </si>
  <si>
    <t>（令和８年７月31日現在）</t>
    <rPh sb="1" eb="2">
      <t>レイ</t>
    </rPh>
    <rPh sb="2" eb="3">
      <t>ワ</t>
    </rPh>
    <rPh sb="4" eb="5">
      <t>ネン</t>
    </rPh>
    <rPh sb="6" eb="7">
      <t>ガツ</t>
    </rPh>
    <rPh sb="9" eb="10">
      <t>ヒ</t>
    </rPh>
    <rPh sb="10" eb="12">
      <t>ゲンザイ</t>
    </rPh>
    <phoneticPr fontId="4"/>
  </si>
  <si>
    <t>金勝小学校　　　　　　　</t>
    <phoneticPr fontId="2"/>
  </si>
  <si>
    <t>（令和８年７月31日現在）</t>
    <rPh sb="1" eb="2">
      <t>レイ</t>
    </rPh>
    <rPh sb="2" eb="3">
      <t>ワ</t>
    </rPh>
    <rPh sb="4" eb="5">
      <t>ネン</t>
    </rPh>
    <rPh sb="6" eb="7">
      <t>ツキ</t>
    </rPh>
    <rPh sb="9" eb="10">
      <t>ヒ</t>
    </rPh>
    <rPh sb="10" eb="12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</si>
</sst>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i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38" fontId="0" fillId="0" borderId="0" xfId="2" applyFont="1" applyAlignment="1"/>
    <xf numFmtId="38" fontId="1" fillId="0" borderId="0" xfId="2" applyFont="1" applyAlignment="1"/>
    <xf numFmtId="0" fontId="1" fillId="0" borderId="0" xfId="1" applyFont="1" applyBorder="1">
      <alignment vertical="center"/>
    </xf>
    <xf numFmtId="38" fontId="1" fillId="0" borderId="9" xfId="2" applyFont="1" applyBorder="1" applyAlignment="1"/>
    <xf numFmtId="38" fontId="0" fillId="0" borderId="0" xfId="2" applyFont="1" applyBorder="1" applyAlignment="1"/>
    <xf numFmtId="0" fontId="1" fillId="0" borderId="14" xfId="1" applyFont="1" applyBorder="1">
      <alignment vertical="center"/>
    </xf>
    <xf numFmtId="58" fontId="11" fillId="0" borderId="15" xfId="1" applyNumberFormat="1" applyFont="1" applyFill="1" applyBorder="1">
      <alignment vertical="center"/>
    </xf>
    <xf numFmtId="0" fontId="1" fillId="0" borderId="16" xfId="1" applyFont="1" applyBorder="1">
      <alignment vertical="center"/>
    </xf>
    <xf numFmtId="0" fontId="12" fillId="0" borderId="17" xfId="1" applyFont="1" applyBorder="1">
      <alignment vertical="center"/>
    </xf>
    <xf numFmtId="0" fontId="1" fillId="0" borderId="17" xfId="1" applyFont="1" applyBorder="1">
      <alignment vertical="center"/>
    </xf>
    <xf numFmtId="10" fontId="1" fillId="0" borderId="18" xfId="1" applyNumberFormat="1" applyFont="1" applyBorder="1">
      <alignment vertical="center"/>
    </xf>
    <xf numFmtId="0" fontId="1" fillId="0" borderId="19" xfId="1" applyFont="1" applyBorder="1">
      <alignment vertical="center"/>
    </xf>
    <xf numFmtId="0" fontId="1" fillId="0" borderId="0" xfId="1">
      <alignment vertical="center"/>
    </xf>
    <xf numFmtId="0" fontId="1" fillId="0" borderId="20" xfId="1" applyFont="1" applyBorder="1">
      <alignment vertical="center"/>
    </xf>
    <xf numFmtId="0" fontId="1" fillId="0" borderId="21" xfId="1" applyFont="1" applyBorder="1">
      <alignment vertical="center"/>
    </xf>
    <xf numFmtId="0" fontId="1" fillId="0" borderId="22" xfId="1" applyFont="1" applyBorder="1" applyAlignment="1">
      <alignment horizontal="center"/>
    </xf>
    <xf numFmtId="0" fontId="1" fillId="0" borderId="23" xfId="1" applyFont="1" applyBorder="1" applyAlignment="1">
      <alignment horizontal="center"/>
    </xf>
    <xf numFmtId="10" fontId="1" fillId="0" borderId="24" xfId="1" applyNumberFormat="1" applyBorder="1" applyAlignment="1">
      <alignment horizontal="center"/>
    </xf>
    <xf numFmtId="0" fontId="1" fillId="0" borderId="25" xfId="1" applyFont="1" applyBorder="1" applyAlignment="1">
      <alignment horizontal="center"/>
    </xf>
    <xf numFmtId="176" fontId="1" fillId="0" borderId="26" xfId="1" applyNumberFormat="1" applyFont="1" applyBorder="1">
      <alignment vertical="center"/>
    </xf>
    <xf numFmtId="0" fontId="1" fillId="0" borderId="12" xfId="1" applyFont="1" applyBorder="1">
      <alignment vertical="center"/>
    </xf>
    <xf numFmtId="177" fontId="1" fillId="0" borderId="26" xfId="1" applyNumberFormat="1" applyFont="1" applyBorder="1" applyProtection="1">
      <alignment vertical="center"/>
      <protection locked="0"/>
    </xf>
    <xf numFmtId="177" fontId="1" fillId="0" borderId="8" xfId="1" applyNumberFormat="1" applyFont="1" applyBorder="1" applyProtection="1">
      <alignment vertical="center"/>
      <protection locked="0"/>
    </xf>
    <xf numFmtId="10" fontId="1" fillId="0" borderId="27" xfId="1" applyNumberFormat="1" applyFont="1" applyBorder="1">
      <alignment vertical="center"/>
    </xf>
    <xf numFmtId="177" fontId="1" fillId="0" borderId="28" xfId="1" applyNumberFormat="1" applyFont="1" applyBorder="1">
      <alignment vertical="center"/>
    </xf>
    <xf numFmtId="176" fontId="1" fillId="0" borderId="29" xfId="1" applyNumberFormat="1" applyFont="1" applyBorder="1">
      <alignment vertical="center"/>
    </xf>
    <xf numFmtId="0" fontId="1" fillId="0" borderId="30" xfId="1" applyFont="1" applyBorder="1">
      <alignment vertical="center"/>
    </xf>
    <xf numFmtId="177" fontId="1" fillId="0" borderId="29" xfId="1" applyNumberFormat="1" applyFont="1" applyBorder="1" applyProtection="1">
      <alignment vertical="center"/>
      <protection locked="0"/>
    </xf>
    <xf numFmtId="177" fontId="1" fillId="0" borderId="1" xfId="1" applyNumberFormat="1" applyFont="1" applyBorder="1" applyProtection="1">
      <alignment vertical="center"/>
      <protection locked="0"/>
    </xf>
    <xf numFmtId="0" fontId="1" fillId="0" borderId="32" xfId="1" applyFont="1" applyBorder="1">
      <alignment vertical="center"/>
    </xf>
    <xf numFmtId="0" fontId="1" fillId="0" borderId="33" xfId="1" applyFont="1" applyBorder="1">
      <alignment vertical="center"/>
    </xf>
    <xf numFmtId="177" fontId="1" fillId="0" borderId="32" xfId="1" applyNumberFormat="1" applyFont="1" applyBorder="1">
      <alignment vertical="center"/>
    </xf>
    <xf numFmtId="177" fontId="1" fillId="0" borderId="34" xfId="1" applyNumberFormat="1" applyFont="1" applyBorder="1">
      <alignment vertical="center"/>
    </xf>
    <xf numFmtId="177" fontId="1" fillId="0" borderId="36" xfId="1" applyNumberFormat="1" applyFont="1" applyBorder="1">
      <alignment vertical="center"/>
    </xf>
    <xf numFmtId="177" fontId="1" fillId="0" borderId="0" xfId="1" applyNumberFormat="1" applyFont="1" applyBorder="1">
      <alignment vertical="center"/>
    </xf>
    <xf numFmtId="10" fontId="1" fillId="0" borderId="0" xfId="1" applyNumberFormat="1" applyFont="1" applyBorder="1">
      <alignment vertical="center"/>
    </xf>
    <xf numFmtId="10" fontId="1" fillId="0" borderId="0" xfId="1" applyNumberFormat="1">
      <alignment vertical="center"/>
    </xf>
    <xf numFmtId="38" fontId="1" fillId="0" borderId="0" xfId="2" applyFont="1" applyBorder="1" applyAlignment="1"/>
    <xf numFmtId="38" fontId="1" fillId="0" borderId="1" xfId="2" applyFont="1" applyBorder="1" applyAlignment="1"/>
    <xf numFmtId="38" fontId="1" fillId="0" borderId="37" xfId="2" applyFont="1" applyBorder="1" applyAlignment="1"/>
    <xf numFmtId="38" fontId="1" fillId="0" borderId="23" xfId="2" applyFont="1" applyBorder="1" applyAlignment="1"/>
    <xf numFmtId="38" fontId="1" fillId="0" borderId="38" xfId="2" applyFont="1" applyBorder="1" applyAlignment="1"/>
    <xf numFmtId="38" fontId="1" fillId="0" borderId="39" xfId="2" applyFont="1" applyBorder="1" applyAlignment="1"/>
    <xf numFmtId="38" fontId="1" fillId="0" borderId="40" xfId="2" applyFont="1" applyBorder="1" applyAlignment="1"/>
    <xf numFmtId="38" fontId="1" fillId="0" borderId="13" xfId="2" applyFont="1" applyBorder="1" applyAlignment="1"/>
    <xf numFmtId="38" fontId="1" fillId="0" borderId="10" xfId="2" applyFont="1" applyBorder="1" applyAlignment="1"/>
    <xf numFmtId="38" fontId="1" fillId="0" borderId="41" xfId="2" applyFont="1" applyBorder="1" applyAlignment="1"/>
    <xf numFmtId="38" fontId="1" fillId="0" borderId="42" xfId="2" applyFont="1" applyBorder="1" applyAlignment="1"/>
    <xf numFmtId="38" fontId="1" fillId="0" borderId="11" xfId="2" applyFont="1" applyBorder="1" applyAlignment="1"/>
    <xf numFmtId="38" fontId="1" fillId="0" borderId="43" xfId="2" applyFont="1" applyBorder="1" applyAlignment="1"/>
    <xf numFmtId="10" fontId="1" fillId="0" borderId="33" xfId="1" applyNumberFormat="1" applyFont="1" applyBorder="1">
      <alignment vertical="center"/>
    </xf>
    <xf numFmtId="10" fontId="1" fillId="0" borderId="63" xfId="1" applyNumberFormat="1" applyFont="1" applyBorder="1">
      <alignment vertical="center"/>
    </xf>
    <xf numFmtId="38" fontId="1" fillId="0" borderId="2" xfId="2" applyFont="1" applyBorder="1" applyAlignment="1"/>
    <xf numFmtId="38" fontId="1" fillId="0" borderId="68" xfId="2" applyFont="1" applyBorder="1" applyAlignment="1"/>
    <xf numFmtId="0" fontId="0" fillId="0" borderId="1" xfId="0" applyBorder="1">
      <alignment vertical="center"/>
    </xf>
    <xf numFmtId="0" fontId="0" fillId="0" borderId="23" xfId="0" applyBorder="1">
      <alignment vertical="center"/>
    </xf>
    <xf numFmtId="177" fontId="1" fillId="0" borderId="64" xfId="1" applyNumberFormat="1" applyFont="1" applyBorder="1" applyAlignment="1">
      <alignment vertical="center"/>
    </xf>
    <xf numFmtId="38" fontId="0" fillId="0" borderId="1" xfId="5" applyFont="1" applyBorder="1">
      <alignment vertical="center"/>
    </xf>
    <xf numFmtId="38" fontId="0" fillId="0" borderId="23" xfId="5" applyFont="1" applyBorder="1">
      <alignment vertical="center"/>
    </xf>
    <xf numFmtId="38" fontId="1" fillId="0" borderId="69" xfId="2" applyFont="1" applyBorder="1" applyAlignment="1"/>
    <xf numFmtId="10" fontId="1" fillId="0" borderId="70" xfId="1" applyNumberFormat="1" applyFont="1" applyBorder="1">
      <alignment vertical="center"/>
    </xf>
    <xf numFmtId="38" fontId="0" fillId="0" borderId="1" xfId="5" applyFont="1" applyBorder="1" applyAlignment="1">
      <alignment vertical="center"/>
    </xf>
    <xf numFmtId="38" fontId="0" fillId="0" borderId="1" xfId="5" applyFont="1" applyBorder="1" applyAlignment="1"/>
    <xf numFmtId="0" fontId="5" fillId="0" borderId="0" xfId="1" applyFont="1" applyAlignment="1">
      <alignment horizontal="right" vertical="center"/>
    </xf>
    <xf numFmtId="38" fontId="1" fillId="0" borderId="0" xfId="5" applyFont="1">
      <alignment vertical="center"/>
    </xf>
    <xf numFmtId="38" fontId="5" fillId="0" borderId="0" xfId="5" applyFont="1" applyAlignment="1">
      <alignment vertical="center"/>
    </xf>
    <xf numFmtId="38" fontId="1" fillId="0" borderId="0" xfId="5" applyFont="1" applyAlignment="1">
      <alignment horizontal="center" vertical="center"/>
    </xf>
    <xf numFmtId="38" fontId="1" fillId="0" borderId="0" xfId="5" applyFont="1" applyBorder="1" applyAlignment="1">
      <alignment horizontal="left" vertical="center"/>
    </xf>
    <xf numFmtId="38" fontId="6" fillId="0" borderId="0" xfId="5" applyFont="1">
      <alignment vertical="center"/>
    </xf>
    <xf numFmtId="38" fontId="0" fillId="0" borderId="0" xfId="5" applyFont="1" applyAlignment="1"/>
    <xf numFmtId="38" fontId="1" fillId="0" borderId="1" xfId="5" applyFont="1" applyBorder="1" applyAlignment="1">
      <alignment horizontal="center"/>
    </xf>
    <xf numFmtId="38" fontId="0" fillId="0" borderId="1" xfId="5" applyFont="1" applyBorder="1" applyAlignment="1">
      <alignment horizontal="center"/>
    </xf>
    <xf numFmtId="38" fontId="1" fillId="0" borderId="0" xfId="5" applyFont="1" applyAlignment="1">
      <alignment horizontal="center"/>
    </xf>
    <xf numFmtId="38" fontId="1" fillId="0" borderId="1" xfId="5" applyFont="1" applyBorder="1">
      <alignment vertical="center"/>
    </xf>
    <xf numFmtId="38" fontId="1" fillId="0" borderId="0" xfId="5" applyFont="1" applyAlignment="1"/>
    <xf numFmtId="38" fontId="1" fillId="0" borderId="2" xfId="5" applyFont="1" applyBorder="1">
      <alignment vertical="center"/>
    </xf>
    <xf numFmtId="38" fontId="1" fillId="0" borderId="3" xfId="5" applyFont="1" applyBorder="1">
      <alignment vertical="center"/>
    </xf>
    <xf numFmtId="38" fontId="1" fillId="0" borderId="4" xfId="5" applyFont="1" applyBorder="1">
      <alignment vertical="center"/>
    </xf>
    <xf numFmtId="38" fontId="1" fillId="0" borderId="5" xfId="5" applyFont="1" applyBorder="1">
      <alignment vertical="center"/>
    </xf>
    <xf numFmtId="38" fontId="0" fillId="0" borderId="8" xfId="5" applyFont="1" applyBorder="1" applyAlignment="1"/>
    <xf numFmtId="38" fontId="7" fillId="0" borderId="7" xfId="5" applyFont="1" applyBorder="1" applyAlignment="1">
      <alignment horizontal="right" vertical="center"/>
    </xf>
    <xf numFmtId="38" fontId="7" fillId="0" borderId="0" xfId="5" applyFont="1" applyAlignment="1"/>
    <xf numFmtId="38" fontId="8" fillId="0" borderId="0" xfId="5" applyFont="1" applyFill="1" applyBorder="1" applyAlignment="1">
      <alignment horizontal="right" vertical="center"/>
    </xf>
    <xf numFmtId="38" fontId="8" fillId="0" borderId="0" xfId="5" applyFont="1" applyAlignment="1"/>
    <xf numFmtId="38" fontId="1" fillId="0" borderId="8" xfId="5" applyFont="1" applyBorder="1" applyAlignment="1"/>
    <xf numFmtId="38" fontId="0" fillId="0" borderId="23" xfId="5" applyFont="1" applyBorder="1" applyAlignment="1"/>
    <xf numFmtId="38" fontId="1" fillId="0" borderId="1" xfId="5" applyFont="1" applyBorder="1" applyAlignment="1"/>
    <xf numFmtId="38" fontId="0" fillId="0" borderId="6" xfId="5" applyFont="1" applyBorder="1" applyAlignment="1"/>
    <xf numFmtId="38" fontId="1" fillId="0" borderId="7" xfId="5" applyFont="1" applyBorder="1">
      <alignment vertical="center"/>
    </xf>
    <xf numFmtId="38" fontId="7" fillId="0" borderId="7" xfId="5" applyFont="1" applyBorder="1" applyAlignment="1"/>
    <xf numFmtId="38" fontId="1" fillId="0" borderId="0" xfId="5" applyFont="1" applyBorder="1">
      <alignment vertical="center"/>
    </xf>
    <xf numFmtId="38" fontId="8" fillId="0" borderId="0" xfId="5" applyFont="1" applyBorder="1">
      <alignment vertical="center"/>
    </xf>
    <xf numFmtId="38" fontId="6" fillId="0" borderId="0" xfId="5" applyFont="1" applyBorder="1">
      <alignment vertical="center"/>
    </xf>
    <xf numFmtId="38" fontId="9" fillId="0" borderId="1" xfId="5" applyFont="1" applyBorder="1">
      <alignment vertical="center"/>
    </xf>
    <xf numFmtId="38" fontId="1" fillId="0" borderId="2" xfId="5" applyFont="1" applyBorder="1" applyAlignment="1"/>
    <xf numFmtId="38" fontId="1" fillId="0" borderId="11" xfId="5" applyFont="1" applyBorder="1" applyAlignment="1"/>
    <xf numFmtId="38" fontId="1" fillId="0" borderId="74" xfId="5" applyFont="1" applyBorder="1" applyAlignment="1"/>
    <xf numFmtId="38" fontId="1" fillId="0" borderId="73" xfId="5" applyFont="1" applyBorder="1" applyAlignment="1"/>
    <xf numFmtId="38" fontId="1" fillId="0" borderId="68" xfId="5" applyFont="1" applyBorder="1" applyAlignment="1"/>
    <xf numFmtId="38" fontId="1" fillId="0" borderId="12" xfId="5" applyFont="1" applyBorder="1" applyAlignment="1"/>
    <xf numFmtId="38" fontId="1" fillId="0" borderId="13" xfId="5" applyFont="1" applyBorder="1" applyAlignment="1"/>
    <xf numFmtId="38" fontId="1" fillId="0" borderId="72" xfId="5" applyFont="1" applyBorder="1" applyAlignment="1"/>
    <xf numFmtId="38" fontId="10" fillId="0" borderId="0" xfId="5" applyFont="1" applyFill="1" applyBorder="1" applyAlignment="1">
      <alignment horizontal="right" vertical="center"/>
    </xf>
    <xf numFmtId="38" fontId="10" fillId="0" borderId="7" xfId="5" applyFont="1" applyFill="1" applyBorder="1" applyAlignment="1">
      <alignment horizontal="right" vertical="center"/>
    </xf>
    <xf numFmtId="38" fontId="8" fillId="0" borderId="0" xfId="5" applyFont="1" applyBorder="1" applyAlignment="1"/>
    <xf numFmtId="38" fontId="7" fillId="0" borderId="0" xfId="5" applyFont="1" applyAlignment="1">
      <alignment vertical="center"/>
    </xf>
    <xf numFmtId="38" fontId="10" fillId="0" borderId="0" xfId="5" applyFont="1" applyFill="1" applyBorder="1" applyAlignment="1">
      <alignment vertical="center"/>
    </xf>
    <xf numFmtId="0" fontId="1" fillId="0" borderId="1" xfId="5" applyNumberFormat="1" applyFont="1" applyBorder="1">
      <alignment vertical="center"/>
    </xf>
    <xf numFmtId="0" fontId="1" fillId="0" borderId="2" xfId="5" applyNumberFormat="1" applyFont="1" applyBorder="1">
      <alignment vertical="center"/>
    </xf>
    <xf numFmtId="0" fontId="1" fillId="0" borderId="8" xfId="5" applyNumberFormat="1" applyFont="1" applyBorder="1" applyAlignment="1"/>
    <xf numFmtId="0" fontId="1" fillId="0" borderId="1" xfId="5" applyNumberFormat="1" applyFont="1" applyBorder="1" applyAlignment="1"/>
    <xf numFmtId="0" fontId="1" fillId="0" borderId="2" xfId="5" applyNumberFormat="1" applyFont="1" applyBorder="1" applyAlignment="1"/>
    <xf numFmtId="38" fontId="1" fillId="0" borderId="8" xfId="5" applyFont="1" applyBorder="1" applyProtection="1">
      <alignment vertical="center"/>
      <protection locked="0"/>
    </xf>
    <xf numFmtId="38" fontId="0" fillId="0" borderId="72" xfId="5" applyFont="1" applyBorder="1">
      <alignment vertical="center"/>
    </xf>
    <xf numFmtId="38" fontId="0" fillId="0" borderId="71" xfId="5" applyFont="1" applyBorder="1">
      <alignment vertical="center"/>
    </xf>
    <xf numFmtId="38" fontId="1" fillId="0" borderId="0" xfId="5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9" fillId="0" borderId="44" xfId="3" applyFont="1" applyBorder="1" applyAlignment="1">
      <alignment horizontal="center"/>
    </xf>
    <xf numFmtId="38" fontId="9" fillId="0" borderId="45" xfId="4" applyFont="1" applyBorder="1" applyAlignment="1">
      <alignment horizontal="center"/>
    </xf>
    <xf numFmtId="38" fontId="9" fillId="0" borderId="46" xfId="4" applyFont="1" applyBorder="1" applyAlignment="1">
      <alignment horizontal="center"/>
    </xf>
    <xf numFmtId="38" fontId="9" fillId="0" borderId="47" xfId="4" applyFont="1" applyBorder="1" applyAlignment="1">
      <alignment horizontal="center"/>
    </xf>
    <xf numFmtId="38" fontId="9" fillId="0" borderId="48" xfId="4" applyFont="1" applyBorder="1" applyAlignment="1">
      <alignment horizontal="center"/>
    </xf>
    <xf numFmtId="0" fontId="1" fillId="0" borderId="1" xfId="3" applyFont="1" applyBorder="1"/>
    <xf numFmtId="0" fontId="9" fillId="0" borderId="26" xfId="3" applyFont="1" applyBorder="1"/>
    <xf numFmtId="38" fontId="9" fillId="0" borderId="49" xfId="4" applyFont="1" applyBorder="1"/>
    <xf numFmtId="38" fontId="9" fillId="0" borderId="50" xfId="4" applyFont="1" applyBorder="1"/>
    <xf numFmtId="38" fontId="9" fillId="0" borderId="8" xfId="4" applyFont="1" applyBorder="1"/>
    <xf numFmtId="38" fontId="9" fillId="0" borderId="27" xfId="4" applyFont="1" applyBorder="1"/>
    <xf numFmtId="0" fontId="9" fillId="0" borderId="0" xfId="3" applyFont="1"/>
    <xf numFmtId="38" fontId="9" fillId="0" borderId="0" xfId="4" applyFont="1"/>
    <xf numFmtId="0" fontId="9" fillId="0" borderId="29" xfId="3" applyFont="1" applyBorder="1"/>
    <xf numFmtId="38" fontId="9" fillId="0" borderId="51" xfId="4" applyFont="1" applyBorder="1"/>
    <xf numFmtId="38" fontId="9" fillId="0" borderId="52" xfId="4" applyFont="1" applyBorder="1"/>
    <xf numFmtId="38" fontId="9" fillId="0" borderId="1" xfId="4" applyFont="1" applyBorder="1"/>
    <xf numFmtId="38" fontId="9" fillId="0" borderId="31" xfId="4" applyFont="1" applyBorder="1"/>
    <xf numFmtId="0" fontId="9" fillId="0" borderId="53" xfId="3" applyFont="1" applyBorder="1"/>
    <xf numFmtId="38" fontId="9" fillId="0" borderId="54" xfId="4" applyFont="1" applyBorder="1"/>
    <xf numFmtId="38" fontId="9" fillId="0" borderId="55" xfId="4" applyFont="1" applyBorder="1"/>
    <xf numFmtId="38" fontId="9" fillId="0" borderId="2" xfId="4" applyFont="1" applyBorder="1"/>
    <xf numFmtId="38" fontId="9" fillId="0" borderId="56" xfId="4" applyFont="1" applyBorder="1"/>
    <xf numFmtId="0" fontId="9" fillId="0" borderId="57" xfId="3" applyFont="1" applyBorder="1"/>
    <xf numFmtId="38" fontId="9" fillId="0" borderId="65" xfId="4" applyFont="1" applyBorder="1"/>
    <xf numFmtId="38" fontId="9" fillId="0" borderId="59" xfId="4" applyFont="1" applyBorder="1"/>
    <xf numFmtId="38" fontId="9" fillId="0" borderId="58" xfId="4" applyFont="1" applyBorder="1"/>
    <xf numFmtId="38" fontId="9" fillId="0" borderId="60" xfId="4" applyFont="1" applyBorder="1"/>
    <xf numFmtId="38" fontId="14" fillId="0" borderId="8" xfId="0" applyNumberFormat="1" applyFont="1" applyBorder="1">
      <alignment vertical="center"/>
    </xf>
    <xf numFmtId="0" fontId="14" fillId="0" borderId="27" xfId="0" applyFont="1" applyBorder="1">
      <alignment vertical="center"/>
    </xf>
    <xf numFmtId="0" fontId="14" fillId="0" borderId="31" xfId="0" applyFont="1" applyBorder="1">
      <alignment vertical="center"/>
    </xf>
    <xf numFmtId="0" fontId="1" fillId="0" borderId="0" xfId="3" applyFont="1"/>
    <xf numFmtId="0" fontId="14" fillId="0" borderId="56" xfId="0" applyFont="1" applyBorder="1">
      <alignment vertical="center"/>
    </xf>
    <xf numFmtId="38" fontId="14" fillId="0" borderId="1" xfId="0" applyNumberFormat="1" applyFont="1" applyBorder="1">
      <alignment vertical="center"/>
    </xf>
    <xf numFmtId="38" fontId="9" fillId="0" borderId="67" xfId="4" applyFont="1" applyBorder="1" applyAlignment="1">
      <alignment horizontal="center"/>
    </xf>
    <xf numFmtId="38" fontId="9" fillId="0" borderId="12" xfId="4" applyFont="1" applyBorder="1"/>
    <xf numFmtId="0" fontId="14" fillId="0" borderId="50" xfId="0" applyFont="1" applyBorder="1">
      <alignment vertical="center"/>
    </xf>
    <xf numFmtId="0" fontId="14" fillId="0" borderId="52" xfId="0" applyFont="1" applyBorder="1">
      <alignment vertical="center"/>
    </xf>
    <xf numFmtId="0" fontId="9" fillId="0" borderId="30" xfId="3" applyFont="1" applyBorder="1"/>
    <xf numFmtId="0" fontId="9" fillId="0" borderId="52" xfId="3" applyFont="1" applyBorder="1"/>
    <xf numFmtId="0" fontId="9" fillId="0" borderId="1" xfId="3" applyFont="1" applyBorder="1"/>
    <xf numFmtId="0" fontId="9" fillId="0" borderId="31" xfId="3" applyFont="1" applyBorder="1"/>
    <xf numFmtId="0" fontId="9" fillId="0" borderId="61" xfId="3" applyFont="1" applyBorder="1"/>
    <xf numFmtId="38" fontId="9" fillId="0" borderId="66" xfId="4" applyFont="1" applyBorder="1"/>
    <xf numFmtId="38" fontId="9" fillId="0" borderId="62" xfId="4" applyFont="1" applyBorder="1"/>
    <xf numFmtId="38" fontId="9" fillId="0" borderId="35" xfId="4" applyFont="1" applyBorder="1"/>
    <xf numFmtId="38" fontId="3" fillId="0" borderId="0" xfId="5" applyFont="1" applyAlignment="1">
      <alignment horizontal="left" vertical="center"/>
    </xf>
    <xf numFmtId="38" fontId="5" fillId="0" borderId="0" xfId="5" applyFont="1" applyBorder="1" applyAlignment="1">
      <alignment horizontal="center"/>
    </xf>
    <xf numFmtId="38" fontId="1" fillId="0" borderId="0" xfId="5" applyFont="1" applyAlignment="1">
      <alignment horizontal="center" vertical="center"/>
    </xf>
    <xf numFmtId="38" fontId="3" fillId="0" borderId="0" xfId="5" applyFont="1" applyAlignment="1">
      <alignment vertical="center"/>
    </xf>
    <xf numFmtId="38" fontId="3" fillId="0" borderId="0" xfId="5" applyFont="1" applyBorder="1" applyAlignment="1">
      <alignment vertical="center"/>
    </xf>
    <xf numFmtId="38" fontId="3" fillId="0" borderId="0" xfId="2" applyFont="1" applyBorder="1" applyAlignment="1"/>
    <xf numFmtId="0" fontId="3" fillId="0" borderId="0" xfId="1" applyFont="1" applyBorder="1" applyAlignment="1"/>
  </cellXfs>
  <cellStyles count="6">
    <cellStyle name="桁区切り" xfId="5" builtinId="6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3\F1020\020_&#32207;&#21209;&#35506;\@&#32113;&#35336;\@&#33258;&#27835;&#20250;&#21029;&#24180;&#40802;&#21029;&#20154;&#2147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字・自治会別"/>
      <sheetName val="年齢階層別"/>
      <sheetName val="一歳刻み"/>
      <sheetName val="自治会別人口"/>
      <sheetName val="自治会別_年齢別人口統計表"/>
      <sheetName val="M_宛名最新"/>
      <sheetName val="M_自治会別人口"/>
      <sheetName val="M_自治会別年齢別人口"/>
      <sheetName val="M_大字別人口"/>
      <sheetName val="M_年齢階層別小学校区別人口"/>
      <sheetName val="M_年齢別人口"/>
      <sheetName val="メイン"/>
      <sheetName val="自治会"/>
    </sheetNames>
    <sheetDataSet>
      <sheetData sheetId="0"/>
      <sheetData sheetId="1"/>
      <sheetData sheetId="2"/>
      <sheetData sheetId="3"/>
      <sheetData sheetId="4">
        <row r="1">
          <cell r="I1" t="str">
            <v>平成27年 2月28日　現在</v>
          </cell>
        </row>
        <row r="2">
          <cell r="C2" t="str">
            <v>辻</v>
          </cell>
        </row>
        <row r="4">
          <cell r="B4">
            <v>6</v>
          </cell>
          <cell r="C4">
            <v>8</v>
          </cell>
          <cell r="D4">
            <v>14</v>
          </cell>
          <cell r="F4">
            <v>9</v>
          </cell>
          <cell r="G4">
            <v>12</v>
          </cell>
          <cell r="H4">
            <v>21</v>
          </cell>
          <cell r="J4">
            <v>2</v>
          </cell>
          <cell r="K4">
            <v>5</v>
          </cell>
          <cell r="L4">
            <v>7</v>
          </cell>
        </row>
        <row r="5">
          <cell r="B5">
            <v>8</v>
          </cell>
          <cell r="C5">
            <v>10</v>
          </cell>
          <cell r="D5">
            <v>18</v>
          </cell>
          <cell r="F5">
            <v>8</v>
          </cell>
          <cell r="G5">
            <v>6</v>
          </cell>
          <cell r="H5">
            <v>14</v>
          </cell>
          <cell r="J5">
            <v>2</v>
          </cell>
          <cell r="K5">
            <v>3</v>
          </cell>
          <cell r="L5">
            <v>5</v>
          </cell>
        </row>
        <row r="6">
          <cell r="B6">
            <v>6</v>
          </cell>
          <cell r="C6">
            <v>10</v>
          </cell>
          <cell r="D6">
            <v>16</v>
          </cell>
          <cell r="F6">
            <v>10</v>
          </cell>
          <cell r="G6">
            <v>11</v>
          </cell>
          <cell r="H6">
            <v>21</v>
          </cell>
          <cell r="J6">
            <v>1</v>
          </cell>
          <cell r="K6">
            <v>2</v>
          </cell>
          <cell r="L6">
            <v>3</v>
          </cell>
        </row>
        <row r="7">
          <cell r="B7">
            <v>11</v>
          </cell>
          <cell r="C7">
            <v>5</v>
          </cell>
          <cell r="D7">
            <v>16</v>
          </cell>
          <cell r="F7">
            <v>12</v>
          </cell>
          <cell r="G7">
            <v>7</v>
          </cell>
          <cell r="H7">
            <v>19</v>
          </cell>
          <cell r="J7">
            <v>2</v>
          </cell>
          <cell r="K7">
            <v>2</v>
          </cell>
          <cell r="L7">
            <v>4</v>
          </cell>
        </row>
        <row r="8">
          <cell r="B8">
            <v>7</v>
          </cell>
          <cell r="C8">
            <v>8</v>
          </cell>
          <cell r="D8">
            <v>15</v>
          </cell>
          <cell r="F8">
            <v>10</v>
          </cell>
          <cell r="G8">
            <v>12</v>
          </cell>
          <cell r="H8">
            <v>22</v>
          </cell>
          <cell r="J8">
            <v>1</v>
          </cell>
          <cell r="K8">
            <v>4</v>
          </cell>
          <cell r="L8">
            <v>5</v>
          </cell>
        </row>
        <row r="9">
          <cell r="B9">
            <v>6</v>
          </cell>
          <cell r="C9">
            <v>8</v>
          </cell>
          <cell r="D9">
            <v>14</v>
          </cell>
          <cell r="F9">
            <v>10</v>
          </cell>
          <cell r="G9">
            <v>7</v>
          </cell>
          <cell r="H9">
            <v>17</v>
          </cell>
          <cell r="J9">
            <v>0</v>
          </cell>
          <cell r="K9">
            <v>1</v>
          </cell>
          <cell r="L9">
            <v>1</v>
          </cell>
        </row>
        <row r="10">
          <cell r="B10">
            <v>3</v>
          </cell>
          <cell r="C10">
            <v>2</v>
          </cell>
          <cell r="D10">
            <v>5</v>
          </cell>
          <cell r="F10">
            <v>10</v>
          </cell>
          <cell r="G10">
            <v>3</v>
          </cell>
          <cell r="H10">
            <v>13</v>
          </cell>
          <cell r="J10">
            <v>1</v>
          </cell>
          <cell r="K10">
            <v>1</v>
          </cell>
          <cell r="L10">
            <v>2</v>
          </cell>
        </row>
        <row r="11">
          <cell r="B11">
            <v>4</v>
          </cell>
          <cell r="C11">
            <v>6</v>
          </cell>
          <cell r="D11">
            <v>10</v>
          </cell>
          <cell r="F11">
            <v>10</v>
          </cell>
          <cell r="G11">
            <v>3</v>
          </cell>
          <cell r="H11">
            <v>13</v>
          </cell>
          <cell r="J11">
            <v>1</v>
          </cell>
          <cell r="K11">
            <v>2</v>
          </cell>
          <cell r="L11">
            <v>3</v>
          </cell>
        </row>
        <row r="12">
          <cell r="B12">
            <v>9</v>
          </cell>
          <cell r="C12">
            <v>6</v>
          </cell>
          <cell r="D12">
            <v>15</v>
          </cell>
          <cell r="F12">
            <v>9</v>
          </cell>
          <cell r="G12">
            <v>9</v>
          </cell>
          <cell r="H12">
            <v>18</v>
          </cell>
          <cell r="J12">
            <v>0</v>
          </cell>
          <cell r="K12">
            <v>1</v>
          </cell>
          <cell r="L12">
            <v>1</v>
          </cell>
        </row>
        <row r="13">
          <cell r="B13">
            <v>3</v>
          </cell>
          <cell r="C13">
            <v>4</v>
          </cell>
          <cell r="D13">
            <v>7</v>
          </cell>
          <cell r="F13">
            <v>8</v>
          </cell>
          <cell r="G13">
            <v>6</v>
          </cell>
          <cell r="H13">
            <v>14</v>
          </cell>
          <cell r="J13">
            <v>1</v>
          </cell>
          <cell r="K13">
            <v>2</v>
          </cell>
          <cell r="L13">
            <v>3</v>
          </cell>
        </row>
        <row r="14">
          <cell r="B14">
            <v>6</v>
          </cell>
          <cell r="C14">
            <v>5</v>
          </cell>
          <cell r="D14">
            <v>11</v>
          </cell>
          <cell r="F14">
            <v>4</v>
          </cell>
          <cell r="G14">
            <v>9</v>
          </cell>
          <cell r="H14">
            <v>13</v>
          </cell>
          <cell r="J14">
            <v>2</v>
          </cell>
          <cell r="K14">
            <v>2</v>
          </cell>
          <cell r="L14">
            <v>4</v>
          </cell>
        </row>
        <row r="15">
          <cell r="B15">
            <v>5</v>
          </cell>
          <cell r="C15">
            <v>4</v>
          </cell>
          <cell r="D15">
            <v>9</v>
          </cell>
          <cell r="F15">
            <v>6</v>
          </cell>
          <cell r="G15">
            <v>4</v>
          </cell>
          <cell r="H15">
            <v>10</v>
          </cell>
          <cell r="J15">
            <v>0</v>
          </cell>
          <cell r="K15">
            <v>2</v>
          </cell>
          <cell r="L15">
            <v>2</v>
          </cell>
        </row>
        <row r="16">
          <cell r="B16">
            <v>7</v>
          </cell>
          <cell r="C16">
            <v>7</v>
          </cell>
          <cell r="D16">
            <v>14</v>
          </cell>
          <cell r="F16">
            <v>1</v>
          </cell>
          <cell r="G16">
            <v>2</v>
          </cell>
          <cell r="H16">
            <v>3</v>
          </cell>
          <cell r="J16">
            <v>0</v>
          </cell>
          <cell r="K16">
            <v>1</v>
          </cell>
          <cell r="L16">
            <v>1</v>
          </cell>
        </row>
        <row r="17">
          <cell r="B17">
            <v>3</v>
          </cell>
          <cell r="C17">
            <v>3</v>
          </cell>
          <cell r="D17">
            <v>6</v>
          </cell>
          <cell r="F17">
            <v>8</v>
          </cell>
          <cell r="G17">
            <v>8</v>
          </cell>
          <cell r="H17">
            <v>16</v>
          </cell>
          <cell r="J17">
            <v>2</v>
          </cell>
          <cell r="K17">
            <v>2</v>
          </cell>
          <cell r="L17">
            <v>4</v>
          </cell>
        </row>
        <row r="18">
          <cell r="B18">
            <v>9</v>
          </cell>
          <cell r="C18">
            <v>6</v>
          </cell>
          <cell r="D18">
            <v>15</v>
          </cell>
          <cell r="F18">
            <v>5</v>
          </cell>
          <cell r="G18">
            <v>5</v>
          </cell>
          <cell r="H18">
            <v>10</v>
          </cell>
          <cell r="J18">
            <v>0</v>
          </cell>
          <cell r="K18">
            <v>2</v>
          </cell>
          <cell r="L18">
            <v>2</v>
          </cell>
        </row>
        <row r="19">
          <cell r="B19">
            <v>3</v>
          </cell>
          <cell r="C19">
            <v>5</v>
          </cell>
          <cell r="D19">
            <v>8</v>
          </cell>
          <cell r="F19">
            <v>3</v>
          </cell>
          <cell r="G19">
            <v>2</v>
          </cell>
          <cell r="H19">
            <v>5</v>
          </cell>
          <cell r="J19">
            <v>1</v>
          </cell>
          <cell r="K19">
            <v>0</v>
          </cell>
          <cell r="L19">
            <v>1</v>
          </cell>
        </row>
        <row r="20">
          <cell r="B20">
            <v>6</v>
          </cell>
          <cell r="C20">
            <v>4</v>
          </cell>
          <cell r="D20">
            <v>10</v>
          </cell>
          <cell r="F20">
            <v>5</v>
          </cell>
          <cell r="G20">
            <v>3</v>
          </cell>
          <cell r="H20">
            <v>8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4</v>
          </cell>
          <cell r="C21">
            <v>3</v>
          </cell>
          <cell r="D21">
            <v>7</v>
          </cell>
          <cell r="F21">
            <v>5</v>
          </cell>
          <cell r="G21">
            <v>12</v>
          </cell>
          <cell r="H21">
            <v>17</v>
          </cell>
          <cell r="J21">
            <v>0</v>
          </cell>
          <cell r="K21">
            <v>0</v>
          </cell>
          <cell r="L21">
            <v>0</v>
          </cell>
        </row>
        <row r="22">
          <cell r="B22">
            <v>4</v>
          </cell>
          <cell r="C22">
            <v>2</v>
          </cell>
          <cell r="D22">
            <v>6</v>
          </cell>
          <cell r="F22">
            <v>3</v>
          </cell>
          <cell r="G22">
            <v>4</v>
          </cell>
          <cell r="H22">
            <v>7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5</v>
          </cell>
          <cell r="C23">
            <v>4</v>
          </cell>
          <cell r="D23">
            <v>9</v>
          </cell>
          <cell r="F23">
            <v>7</v>
          </cell>
          <cell r="G23">
            <v>6</v>
          </cell>
          <cell r="H23">
            <v>13</v>
          </cell>
          <cell r="J23">
            <v>0</v>
          </cell>
          <cell r="K23">
            <v>0</v>
          </cell>
          <cell r="L23">
            <v>0</v>
          </cell>
        </row>
        <row r="24">
          <cell r="B24">
            <v>6</v>
          </cell>
          <cell r="C24">
            <v>5</v>
          </cell>
          <cell r="D24">
            <v>11</v>
          </cell>
          <cell r="F24">
            <v>4</v>
          </cell>
          <cell r="G24">
            <v>3</v>
          </cell>
          <cell r="H24">
            <v>7</v>
          </cell>
          <cell r="J24">
            <v>0</v>
          </cell>
          <cell r="K24">
            <v>0</v>
          </cell>
          <cell r="L24">
            <v>0</v>
          </cell>
        </row>
        <row r="25">
          <cell r="B25">
            <v>7</v>
          </cell>
          <cell r="C25">
            <v>6</v>
          </cell>
          <cell r="D25">
            <v>13</v>
          </cell>
          <cell r="F25">
            <v>5</v>
          </cell>
          <cell r="G25">
            <v>5</v>
          </cell>
          <cell r="H25">
            <v>10</v>
          </cell>
          <cell r="J25">
            <v>0</v>
          </cell>
          <cell r="K25">
            <v>0</v>
          </cell>
          <cell r="L25">
            <v>0</v>
          </cell>
        </row>
        <row r="26">
          <cell r="B26">
            <v>3</v>
          </cell>
          <cell r="C26">
            <v>3</v>
          </cell>
          <cell r="D26">
            <v>6</v>
          </cell>
          <cell r="F26">
            <v>3</v>
          </cell>
          <cell r="G26">
            <v>3</v>
          </cell>
          <cell r="H26">
            <v>6</v>
          </cell>
          <cell r="J26">
            <v>0</v>
          </cell>
          <cell r="K26">
            <v>0</v>
          </cell>
          <cell r="L26">
            <v>0</v>
          </cell>
        </row>
        <row r="27">
          <cell r="B27">
            <v>7</v>
          </cell>
          <cell r="C27">
            <v>5</v>
          </cell>
          <cell r="D27">
            <v>12</v>
          </cell>
          <cell r="F27">
            <v>0</v>
          </cell>
          <cell r="G27">
            <v>3</v>
          </cell>
          <cell r="H27">
            <v>3</v>
          </cell>
          <cell r="J27">
            <v>0</v>
          </cell>
          <cell r="K27">
            <v>0</v>
          </cell>
          <cell r="L27">
            <v>0</v>
          </cell>
        </row>
        <row r="28">
          <cell r="B28">
            <v>5</v>
          </cell>
          <cell r="C28">
            <v>4</v>
          </cell>
          <cell r="D28">
            <v>9</v>
          </cell>
          <cell r="F28">
            <v>1</v>
          </cell>
          <cell r="G28">
            <v>6</v>
          </cell>
          <cell r="H28">
            <v>7</v>
          </cell>
          <cell r="J28">
            <v>0</v>
          </cell>
          <cell r="K28">
            <v>0</v>
          </cell>
          <cell r="L28">
            <v>0</v>
          </cell>
        </row>
        <row r="29">
          <cell r="B29">
            <v>6</v>
          </cell>
          <cell r="C29">
            <v>6</v>
          </cell>
          <cell r="D29">
            <v>12</v>
          </cell>
          <cell r="F29">
            <v>5</v>
          </cell>
          <cell r="G29">
            <v>2</v>
          </cell>
          <cell r="H29">
            <v>7</v>
          </cell>
          <cell r="J29">
            <v>0</v>
          </cell>
          <cell r="K29">
            <v>0</v>
          </cell>
          <cell r="L29">
            <v>0</v>
          </cell>
        </row>
        <row r="30">
          <cell r="B30">
            <v>9</v>
          </cell>
          <cell r="C30">
            <v>6</v>
          </cell>
          <cell r="D30">
            <v>15</v>
          </cell>
          <cell r="F30">
            <v>2</v>
          </cell>
          <cell r="G30">
            <v>5</v>
          </cell>
          <cell r="H30">
            <v>7</v>
          </cell>
          <cell r="J30">
            <v>0</v>
          </cell>
          <cell r="K30">
            <v>0</v>
          </cell>
          <cell r="L30">
            <v>0</v>
          </cell>
        </row>
        <row r="31">
          <cell r="B31">
            <v>11</v>
          </cell>
          <cell r="C31">
            <v>14</v>
          </cell>
          <cell r="D31">
            <v>25</v>
          </cell>
          <cell r="F31">
            <v>13</v>
          </cell>
          <cell r="G31">
            <v>8</v>
          </cell>
          <cell r="H31">
            <v>21</v>
          </cell>
          <cell r="J31">
            <v>0</v>
          </cell>
          <cell r="K31">
            <v>0</v>
          </cell>
          <cell r="L31">
            <v>0</v>
          </cell>
        </row>
        <row r="32">
          <cell r="B32">
            <v>7</v>
          </cell>
          <cell r="C32">
            <v>10</v>
          </cell>
          <cell r="D32">
            <v>17</v>
          </cell>
          <cell r="F32">
            <v>5</v>
          </cell>
          <cell r="G32">
            <v>4</v>
          </cell>
          <cell r="H32">
            <v>9</v>
          </cell>
          <cell r="J32">
            <v>0</v>
          </cell>
          <cell r="K32">
            <v>0</v>
          </cell>
          <cell r="L32">
            <v>0</v>
          </cell>
        </row>
        <row r="33">
          <cell r="B33">
            <v>7</v>
          </cell>
          <cell r="C33">
            <v>6</v>
          </cell>
          <cell r="D33">
            <v>13</v>
          </cell>
          <cell r="F33">
            <v>6</v>
          </cell>
          <cell r="G33">
            <v>6</v>
          </cell>
          <cell r="H33">
            <v>12</v>
          </cell>
          <cell r="J33">
            <v>0</v>
          </cell>
          <cell r="K33">
            <v>0</v>
          </cell>
          <cell r="L33">
            <v>0</v>
          </cell>
        </row>
        <row r="34">
          <cell r="B34">
            <v>6</v>
          </cell>
          <cell r="C34">
            <v>3</v>
          </cell>
          <cell r="D34">
            <v>9</v>
          </cell>
          <cell r="F34">
            <v>1</v>
          </cell>
          <cell r="G34">
            <v>2</v>
          </cell>
          <cell r="H34">
            <v>3</v>
          </cell>
          <cell r="J34">
            <v>0</v>
          </cell>
          <cell r="K34">
            <v>0</v>
          </cell>
          <cell r="L34">
            <v>0</v>
          </cell>
        </row>
        <row r="35">
          <cell r="B35">
            <v>13</v>
          </cell>
          <cell r="C35">
            <v>9</v>
          </cell>
          <cell r="D35">
            <v>22</v>
          </cell>
          <cell r="F35">
            <v>5</v>
          </cell>
          <cell r="G35">
            <v>7</v>
          </cell>
          <cell r="H35">
            <v>12</v>
          </cell>
        </row>
        <row r="36">
          <cell r="B36">
            <v>14</v>
          </cell>
          <cell r="C36">
            <v>5</v>
          </cell>
          <cell r="D36">
            <v>19</v>
          </cell>
          <cell r="F36">
            <v>3</v>
          </cell>
          <cell r="G36">
            <v>2</v>
          </cell>
          <cell r="H36">
            <v>5</v>
          </cell>
        </row>
        <row r="37">
          <cell r="B37">
            <v>6</v>
          </cell>
          <cell r="C37">
            <v>3</v>
          </cell>
          <cell r="D37">
            <v>9</v>
          </cell>
          <cell r="F37">
            <v>4</v>
          </cell>
          <cell r="G37">
            <v>4</v>
          </cell>
          <cell r="H37">
            <v>8</v>
          </cell>
        </row>
        <row r="38">
          <cell r="B38">
            <v>9</v>
          </cell>
          <cell r="C38">
            <v>6</v>
          </cell>
          <cell r="D38">
            <v>15</v>
          </cell>
          <cell r="F38">
            <v>3</v>
          </cell>
          <cell r="G38">
            <v>5</v>
          </cell>
          <cell r="H38">
            <v>8</v>
          </cell>
        </row>
        <row r="39">
          <cell r="B39">
            <v>7</v>
          </cell>
          <cell r="C39">
            <v>8</v>
          </cell>
          <cell r="D39">
            <v>15</v>
          </cell>
          <cell r="F39">
            <v>0</v>
          </cell>
          <cell r="G39">
            <v>8</v>
          </cell>
          <cell r="H39">
            <v>8</v>
          </cell>
        </row>
        <row r="40">
          <cell r="B40">
            <v>13</v>
          </cell>
          <cell r="C40">
            <v>5</v>
          </cell>
          <cell r="D40">
            <v>18</v>
          </cell>
          <cell r="F40">
            <v>4</v>
          </cell>
          <cell r="G40">
            <v>2</v>
          </cell>
          <cell r="H40">
            <v>6</v>
          </cell>
        </row>
        <row r="41">
          <cell r="B41">
            <v>11</v>
          </cell>
          <cell r="C41">
            <v>7</v>
          </cell>
          <cell r="D41">
            <v>18</v>
          </cell>
          <cell r="F41">
            <v>2</v>
          </cell>
          <cell r="G41">
            <v>1</v>
          </cell>
          <cell r="H41">
            <v>3</v>
          </cell>
        </row>
        <row r="42">
          <cell r="B42">
            <v>10</v>
          </cell>
          <cell r="C42">
            <v>11</v>
          </cell>
          <cell r="D42">
            <v>21</v>
          </cell>
          <cell r="F42">
            <v>4</v>
          </cell>
          <cell r="G42">
            <v>5</v>
          </cell>
          <cell r="H42">
            <v>9</v>
          </cell>
        </row>
        <row r="43">
          <cell r="B43">
            <v>11</v>
          </cell>
          <cell r="C43">
            <v>9</v>
          </cell>
          <cell r="D43">
            <v>20</v>
          </cell>
          <cell r="F43">
            <v>6</v>
          </cell>
          <cell r="G43">
            <v>1</v>
          </cell>
          <cell r="H43">
            <v>7</v>
          </cell>
        </row>
        <row r="44">
          <cell r="J44">
            <v>518</v>
          </cell>
          <cell r="K44">
            <v>486</v>
          </cell>
          <cell r="L44">
            <v>1004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F1" t="str">
            <v>ATOMS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rgb="FF00B0F0"/>
  </sheetPr>
  <dimension ref="A1:U382"/>
  <sheetViews>
    <sheetView tabSelected="1" zoomScaleNormal="100" zoomScaleSheetLayoutView="100" workbookViewId="0"/>
  </sheetViews>
  <sheetFormatPr defaultRowHeight="13.5" x14ac:dyDescent="0.15"/>
  <cols>
    <col min="1" max="1" width="5.125" style="66" customWidth="1"/>
    <col min="2" max="2" width="6.5" style="66" hidden="1" customWidth="1"/>
    <col min="3" max="3" width="23.5" style="66" customWidth="1"/>
    <col min="4" max="6" width="6.5" style="76" customWidth="1"/>
    <col min="7" max="7" width="7" style="76" customWidth="1"/>
    <col min="8" max="8" width="2.75" style="66" customWidth="1"/>
    <col min="9" max="9" width="5.125" style="66" customWidth="1"/>
    <col min="10" max="10" width="6.5" style="66" hidden="1" customWidth="1"/>
    <col min="11" max="11" width="23.5" style="66" customWidth="1"/>
    <col min="12" max="14" width="6.5" style="76" customWidth="1"/>
    <col min="15" max="15" width="6.875" style="76" customWidth="1"/>
    <col min="16" max="258" width="9" style="66"/>
    <col min="259" max="259" width="5.125" style="66" customWidth="1"/>
    <col min="260" max="260" width="23.5" style="66" customWidth="1"/>
    <col min="261" max="263" width="6.5" style="66" customWidth="1"/>
    <col min="264" max="264" width="7" style="66" customWidth="1"/>
    <col min="265" max="265" width="2.75" style="66" customWidth="1"/>
    <col min="266" max="266" width="5.125" style="66" customWidth="1"/>
    <col min="267" max="267" width="23.5" style="66" customWidth="1"/>
    <col min="268" max="270" width="6.5" style="66" customWidth="1"/>
    <col min="271" max="271" width="6.875" style="66" customWidth="1"/>
    <col min="272" max="514" width="9" style="66"/>
    <col min="515" max="515" width="5.125" style="66" customWidth="1"/>
    <col min="516" max="516" width="23.5" style="66" customWidth="1"/>
    <col min="517" max="519" width="6.5" style="66" customWidth="1"/>
    <col min="520" max="520" width="7" style="66" customWidth="1"/>
    <col min="521" max="521" width="2.75" style="66" customWidth="1"/>
    <col min="522" max="522" width="5.125" style="66" customWidth="1"/>
    <col min="523" max="523" width="23.5" style="66" customWidth="1"/>
    <col min="524" max="526" width="6.5" style="66" customWidth="1"/>
    <col min="527" max="527" width="6.875" style="66" customWidth="1"/>
    <col min="528" max="770" width="9" style="66"/>
    <col min="771" max="771" width="5.125" style="66" customWidth="1"/>
    <col min="772" max="772" width="23.5" style="66" customWidth="1"/>
    <col min="773" max="775" width="6.5" style="66" customWidth="1"/>
    <col min="776" max="776" width="7" style="66" customWidth="1"/>
    <col min="777" max="777" width="2.75" style="66" customWidth="1"/>
    <col min="778" max="778" width="5.125" style="66" customWidth="1"/>
    <col min="779" max="779" width="23.5" style="66" customWidth="1"/>
    <col min="780" max="782" width="6.5" style="66" customWidth="1"/>
    <col min="783" max="783" width="6.875" style="66" customWidth="1"/>
    <col min="784" max="1026" width="9" style="66"/>
    <col min="1027" max="1027" width="5.125" style="66" customWidth="1"/>
    <col min="1028" max="1028" width="23.5" style="66" customWidth="1"/>
    <col min="1029" max="1031" width="6.5" style="66" customWidth="1"/>
    <col min="1032" max="1032" width="7" style="66" customWidth="1"/>
    <col min="1033" max="1033" width="2.75" style="66" customWidth="1"/>
    <col min="1034" max="1034" width="5.125" style="66" customWidth="1"/>
    <col min="1035" max="1035" width="23.5" style="66" customWidth="1"/>
    <col min="1036" max="1038" width="6.5" style="66" customWidth="1"/>
    <col min="1039" max="1039" width="6.875" style="66" customWidth="1"/>
    <col min="1040" max="1282" width="9" style="66"/>
    <col min="1283" max="1283" width="5.125" style="66" customWidth="1"/>
    <col min="1284" max="1284" width="23.5" style="66" customWidth="1"/>
    <col min="1285" max="1287" width="6.5" style="66" customWidth="1"/>
    <col min="1288" max="1288" width="7" style="66" customWidth="1"/>
    <col min="1289" max="1289" width="2.75" style="66" customWidth="1"/>
    <col min="1290" max="1290" width="5.125" style="66" customWidth="1"/>
    <col min="1291" max="1291" width="23.5" style="66" customWidth="1"/>
    <col min="1292" max="1294" width="6.5" style="66" customWidth="1"/>
    <col min="1295" max="1295" width="6.875" style="66" customWidth="1"/>
    <col min="1296" max="1538" width="9" style="66"/>
    <col min="1539" max="1539" width="5.125" style="66" customWidth="1"/>
    <col min="1540" max="1540" width="23.5" style="66" customWidth="1"/>
    <col min="1541" max="1543" width="6.5" style="66" customWidth="1"/>
    <col min="1544" max="1544" width="7" style="66" customWidth="1"/>
    <col min="1545" max="1545" width="2.75" style="66" customWidth="1"/>
    <col min="1546" max="1546" width="5.125" style="66" customWidth="1"/>
    <col min="1547" max="1547" width="23.5" style="66" customWidth="1"/>
    <col min="1548" max="1550" width="6.5" style="66" customWidth="1"/>
    <col min="1551" max="1551" width="6.875" style="66" customWidth="1"/>
    <col min="1552" max="1794" width="9" style="66"/>
    <col min="1795" max="1795" width="5.125" style="66" customWidth="1"/>
    <col min="1796" max="1796" width="23.5" style="66" customWidth="1"/>
    <col min="1797" max="1799" width="6.5" style="66" customWidth="1"/>
    <col min="1800" max="1800" width="7" style="66" customWidth="1"/>
    <col min="1801" max="1801" width="2.75" style="66" customWidth="1"/>
    <col min="1802" max="1802" width="5.125" style="66" customWidth="1"/>
    <col min="1803" max="1803" width="23.5" style="66" customWidth="1"/>
    <col min="1804" max="1806" width="6.5" style="66" customWidth="1"/>
    <col min="1807" max="1807" width="6.875" style="66" customWidth="1"/>
    <col min="1808" max="2050" width="9" style="66"/>
    <col min="2051" max="2051" width="5.125" style="66" customWidth="1"/>
    <col min="2052" max="2052" width="23.5" style="66" customWidth="1"/>
    <col min="2053" max="2055" width="6.5" style="66" customWidth="1"/>
    <col min="2056" max="2056" width="7" style="66" customWidth="1"/>
    <col min="2057" max="2057" width="2.75" style="66" customWidth="1"/>
    <col min="2058" max="2058" width="5.125" style="66" customWidth="1"/>
    <col min="2059" max="2059" width="23.5" style="66" customWidth="1"/>
    <col min="2060" max="2062" width="6.5" style="66" customWidth="1"/>
    <col min="2063" max="2063" width="6.875" style="66" customWidth="1"/>
    <col min="2064" max="2306" width="9" style="66"/>
    <col min="2307" max="2307" width="5.125" style="66" customWidth="1"/>
    <col min="2308" max="2308" width="23.5" style="66" customWidth="1"/>
    <col min="2309" max="2311" width="6.5" style="66" customWidth="1"/>
    <col min="2312" max="2312" width="7" style="66" customWidth="1"/>
    <col min="2313" max="2313" width="2.75" style="66" customWidth="1"/>
    <col min="2314" max="2314" width="5.125" style="66" customWidth="1"/>
    <col min="2315" max="2315" width="23.5" style="66" customWidth="1"/>
    <col min="2316" max="2318" width="6.5" style="66" customWidth="1"/>
    <col min="2319" max="2319" width="6.875" style="66" customWidth="1"/>
    <col min="2320" max="2562" width="9" style="66"/>
    <col min="2563" max="2563" width="5.125" style="66" customWidth="1"/>
    <col min="2564" max="2564" width="23.5" style="66" customWidth="1"/>
    <col min="2565" max="2567" width="6.5" style="66" customWidth="1"/>
    <col min="2568" max="2568" width="7" style="66" customWidth="1"/>
    <col min="2569" max="2569" width="2.75" style="66" customWidth="1"/>
    <col min="2570" max="2570" width="5.125" style="66" customWidth="1"/>
    <col min="2571" max="2571" width="23.5" style="66" customWidth="1"/>
    <col min="2572" max="2574" width="6.5" style="66" customWidth="1"/>
    <col min="2575" max="2575" width="6.875" style="66" customWidth="1"/>
    <col min="2576" max="2818" width="9" style="66"/>
    <col min="2819" max="2819" width="5.125" style="66" customWidth="1"/>
    <col min="2820" max="2820" width="23.5" style="66" customWidth="1"/>
    <col min="2821" max="2823" width="6.5" style="66" customWidth="1"/>
    <col min="2824" max="2824" width="7" style="66" customWidth="1"/>
    <col min="2825" max="2825" width="2.75" style="66" customWidth="1"/>
    <col min="2826" max="2826" width="5.125" style="66" customWidth="1"/>
    <col min="2827" max="2827" width="23.5" style="66" customWidth="1"/>
    <col min="2828" max="2830" width="6.5" style="66" customWidth="1"/>
    <col min="2831" max="2831" width="6.875" style="66" customWidth="1"/>
    <col min="2832" max="3074" width="9" style="66"/>
    <col min="3075" max="3075" width="5.125" style="66" customWidth="1"/>
    <col min="3076" max="3076" width="23.5" style="66" customWidth="1"/>
    <col min="3077" max="3079" width="6.5" style="66" customWidth="1"/>
    <col min="3080" max="3080" width="7" style="66" customWidth="1"/>
    <col min="3081" max="3081" width="2.75" style="66" customWidth="1"/>
    <col min="3082" max="3082" width="5.125" style="66" customWidth="1"/>
    <col min="3083" max="3083" width="23.5" style="66" customWidth="1"/>
    <col min="3084" max="3086" width="6.5" style="66" customWidth="1"/>
    <col min="3087" max="3087" width="6.875" style="66" customWidth="1"/>
    <col min="3088" max="3330" width="9" style="66"/>
    <col min="3331" max="3331" width="5.125" style="66" customWidth="1"/>
    <col min="3332" max="3332" width="23.5" style="66" customWidth="1"/>
    <col min="3333" max="3335" width="6.5" style="66" customWidth="1"/>
    <col min="3336" max="3336" width="7" style="66" customWidth="1"/>
    <col min="3337" max="3337" width="2.75" style="66" customWidth="1"/>
    <col min="3338" max="3338" width="5.125" style="66" customWidth="1"/>
    <col min="3339" max="3339" width="23.5" style="66" customWidth="1"/>
    <col min="3340" max="3342" width="6.5" style="66" customWidth="1"/>
    <col min="3343" max="3343" width="6.875" style="66" customWidth="1"/>
    <col min="3344" max="3586" width="9" style="66"/>
    <col min="3587" max="3587" width="5.125" style="66" customWidth="1"/>
    <col min="3588" max="3588" width="23.5" style="66" customWidth="1"/>
    <col min="3589" max="3591" width="6.5" style="66" customWidth="1"/>
    <col min="3592" max="3592" width="7" style="66" customWidth="1"/>
    <col min="3593" max="3593" width="2.75" style="66" customWidth="1"/>
    <col min="3594" max="3594" width="5.125" style="66" customWidth="1"/>
    <col min="3595" max="3595" width="23.5" style="66" customWidth="1"/>
    <col min="3596" max="3598" width="6.5" style="66" customWidth="1"/>
    <col min="3599" max="3599" width="6.875" style="66" customWidth="1"/>
    <col min="3600" max="3842" width="9" style="66"/>
    <col min="3843" max="3843" width="5.125" style="66" customWidth="1"/>
    <col min="3844" max="3844" width="23.5" style="66" customWidth="1"/>
    <col min="3845" max="3847" width="6.5" style="66" customWidth="1"/>
    <col min="3848" max="3848" width="7" style="66" customWidth="1"/>
    <col min="3849" max="3849" width="2.75" style="66" customWidth="1"/>
    <col min="3850" max="3850" width="5.125" style="66" customWidth="1"/>
    <col min="3851" max="3851" width="23.5" style="66" customWidth="1"/>
    <col min="3852" max="3854" width="6.5" style="66" customWidth="1"/>
    <col min="3855" max="3855" width="6.875" style="66" customWidth="1"/>
    <col min="3856" max="4098" width="9" style="66"/>
    <col min="4099" max="4099" width="5.125" style="66" customWidth="1"/>
    <col min="4100" max="4100" width="23.5" style="66" customWidth="1"/>
    <col min="4101" max="4103" width="6.5" style="66" customWidth="1"/>
    <col min="4104" max="4104" width="7" style="66" customWidth="1"/>
    <col min="4105" max="4105" width="2.75" style="66" customWidth="1"/>
    <col min="4106" max="4106" width="5.125" style="66" customWidth="1"/>
    <col min="4107" max="4107" width="23.5" style="66" customWidth="1"/>
    <col min="4108" max="4110" width="6.5" style="66" customWidth="1"/>
    <col min="4111" max="4111" width="6.875" style="66" customWidth="1"/>
    <col min="4112" max="4354" width="9" style="66"/>
    <col min="4355" max="4355" width="5.125" style="66" customWidth="1"/>
    <col min="4356" max="4356" width="23.5" style="66" customWidth="1"/>
    <col min="4357" max="4359" width="6.5" style="66" customWidth="1"/>
    <col min="4360" max="4360" width="7" style="66" customWidth="1"/>
    <col min="4361" max="4361" width="2.75" style="66" customWidth="1"/>
    <col min="4362" max="4362" width="5.125" style="66" customWidth="1"/>
    <col min="4363" max="4363" width="23.5" style="66" customWidth="1"/>
    <col min="4364" max="4366" width="6.5" style="66" customWidth="1"/>
    <col min="4367" max="4367" width="6.875" style="66" customWidth="1"/>
    <col min="4368" max="4610" width="9" style="66"/>
    <col min="4611" max="4611" width="5.125" style="66" customWidth="1"/>
    <col min="4612" max="4612" width="23.5" style="66" customWidth="1"/>
    <col min="4613" max="4615" width="6.5" style="66" customWidth="1"/>
    <col min="4616" max="4616" width="7" style="66" customWidth="1"/>
    <col min="4617" max="4617" width="2.75" style="66" customWidth="1"/>
    <col min="4618" max="4618" width="5.125" style="66" customWidth="1"/>
    <col min="4619" max="4619" width="23.5" style="66" customWidth="1"/>
    <col min="4620" max="4622" width="6.5" style="66" customWidth="1"/>
    <col min="4623" max="4623" width="6.875" style="66" customWidth="1"/>
    <col min="4624" max="4866" width="9" style="66"/>
    <col min="4867" max="4867" width="5.125" style="66" customWidth="1"/>
    <col min="4868" max="4868" width="23.5" style="66" customWidth="1"/>
    <col min="4869" max="4871" width="6.5" style="66" customWidth="1"/>
    <col min="4872" max="4872" width="7" style="66" customWidth="1"/>
    <col min="4873" max="4873" width="2.75" style="66" customWidth="1"/>
    <col min="4874" max="4874" width="5.125" style="66" customWidth="1"/>
    <col min="4875" max="4875" width="23.5" style="66" customWidth="1"/>
    <col min="4876" max="4878" width="6.5" style="66" customWidth="1"/>
    <col min="4879" max="4879" width="6.875" style="66" customWidth="1"/>
    <col min="4880" max="5122" width="9" style="66"/>
    <col min="5123" max="5123" width="5.125" style="66" customWidth="1"/>
    <col min="5124" max="5124" width="23.5" style="66" customWidth="1"/>
    <col min="5125" max="5127" width="6.5" style="66" customWidth="1"/>
    <col min="5128" max="5128" width="7" style="66" customWidth="1"/>
    <col min="5129" max="5129" width="2.75" style="66" customWidth="1"/>
    <col min="5130" max="5130" width="5.125" style="66" customWidth="1"/>
    <col min="5131" max="5131" width="23.5" style="66" customWidth="1"/>
    <col min="5132" max="5134" width="6.5" style="66" customWidth="1"/>
    <col min="5135" max="5135" width="6.875" style="66" customWidth="1"/>
    <col min="5136" max="5378" width="9" style="66"/>
    <col min="5379" max="5379" width="5.125" style="66" customWidth="1"/>
    <col min="5380" max="5380" width="23.5" style="66" customWidth="1"/>
    <col min="5381" max="5383" width="6.5" style="66" customWidth="1"/>
    <col min="5384" max="5384" width="7" style="66" customWidth="1"/>
    <col min="5385" max="5385" width="2.75" style="66" customWidth="1"/>
    <col min="5386" max="5386" width="5.125" style="66" customWidth="1"/>
    <col min="5387" max="5387" width="23.5" style="66" customWidth="1"/>
    <col min="5388" max="5390" width="6.5" style="66" customWidth="1"/>
    <col min="5391" max="5391" width="6.875" style="66" customWidth="1"/>
    <col min="5392" max="5634" width="9" style="66"/>
    <col min="5635" max="5635" width="5.125" style="66" customWidth="1"/>
    <col min="5636" max="5636" width="23.5" style="66" customWidth="1"/>
    <col min="5637" max="5639" width="6.5" style="66" customWidth="1"/>
    <col min="5640" max="5640" width="7" style="66" customWidth="1"/>
    <col min="5641" max="5641" width="2.75" style="66" customWidth="1"/>
    <col min="5642" max="5642" width="5.125" style="66" customWidth="1"/>
    <col min="5643" max="5643" width="23.5" style="66" customWidth="1"/>
    <col min="5644" max="5646" width="6.5" style="66" customWidth="1"/>
    <col min="5647" max="5647" width="6.875" style="66" customWidth="1"/>
    <col min="5648" max="5890" width="9" style="66"/>
    <col min="5891" max="5891" width="5.125" style="66" customWidth="1"/>
    <col min="5892" max="5892" width="23.5" style="66" customWidth="1"/>
    <col min="5893" max="5895" width="6.5" style="66" customWidth="1"/>
    <col min="5896" max="5896" width="7" style="66" customWidth="1"/>
    <col min="5897" max="5897" width="2.75" style="66" customWidth="1"/>
    <col min="5898" max="5898" width="5.125" style="66" customWidth="1"/>
    <col min="5899" max="5899" width="23.5" style="66" customWidth="1"/>
    <col min="5900" max="5902" width="6.5" style="66" customWidth="1"/>
    <col min="5903" max="5903" width="6.875" style="66" customWidth="1"/>
    <col min="5904" max="6146" width="9" style="66"/>
    <col min="6147" max="6147" width="5.125" style="66" customWidth="1"/>
    <col min="6148" max="6148" width="23.5" style="66" customWidth="1"/>
    <col min="6149" max="6151" width="6.5" style="66" customWidth="1"/>
    <col min="6152" max="6152" width="7" style="66" customWidth="1"/>
    <col min="6153" max="6153" width="2.75" style="66" customWidth="1"/>
    <col min="6154" max="6154" width="5.125" style="66" customWidth="1"/>
    <col min="6155" max="6155" width="23.5" style="66" customWidth="1"/>
    <col min="6156" max="6158" width="6.5" style="66" customWidth="1"/>
    <col min="6159" max="6159" width="6.875" style="66" customWidth="1"/>
    <col min="6160" max="6402" width="9" style="66"/>
    <col min="6403" max="6403" width="5.125" style="66" customWidth="1"/>
    <col min="6404" max="6404" width="23.5" style="66" customWidth="1"/>
    <col min="6405" max="6407" width="6.5" style="66" customWidth="1"/>
    <col min="6408" max="6408" width="7" style="66" customWidth="1"/>
    <col min="6409" max="6409" width="2.75" style="66" customWidth="1"/>
    <col min="6410" max="6410" width="5.125" style="66" customWidth="1"/>
    <col min="6411" max="6411" width="23.5" style="66" customWidth="1"/>
    <col min="6412" max="6414" width="6.5" style="66" customWidth="1"/>
    <col min="6415" max="6415" width="6.875" style="66" customWidth="1"/>
    <col min="6416" max="6658" width="9" style="66"/>
    <col min="6659" max="6659" width="5.125" style="66" customWidth="1"/>
    <col min="6660" max="6660" width="23.5" style="66" customWidth="1"/>
    <col min="6661" max="6663" width="6.5" style="66" customWidth="1"/>
    <col min="6664" max="6664" width="7" style="66" customWidth="1"/>
    <col min="6665" max="6665" width="2.75" style="66" customWidth="1"/>
    <col min="6666" max="6666" width="5.125" style="66" customWidth="1"/>
    <col min="6667" max="6667" width="23.5" style="66" customWidth="1"/>
    <col min="6668" max="6670" width="6.5" style="66" customWidth="1"/>
    <col min="6671" max="6671" width="6.875" style="66" customWidth="1"/>
    <col min="6672" max="6914" width="9" style="66"/>
    <col min="6915" max="6915" width="5.125" style="66" customWidth="1"/>
    <col min="6916" max="6916" width="23.5" style="66" customWidth="1"/>
    <col min="6917" max="6919" width="6.5" style="66" customWidth="1"/>
    <col min="6920" max="6920" width="7" style="66" customWidth="1"/>
    <col min="6921" max="6921" width="2.75" style="66" customWidth="1"/>
    <col min="6922" max="6922" width="5.125" style="66" customWidth="1"/>
    <col min="6923" max="6923" width="23.5" style="66" customWidth="1"/>
    <col min="6924" max="6926" width="6.5" style="66" customWidth="1"/>
    <col min="6927" max="6927" width="6.875" style="66" customWidth="1"/>
    <col min="6928" max="7170" width="9" style="66"/>
    <col min="7171" max="7171" width="5.125" style="66" customWidth="1"/>
    <col min="7172" max="7172" width="23.5" style="66" customWidth="1"/>
    <col min="7173" max="7175" width="6.5" style="66" customWidth="1"/>
    <col min="7176" max="7176" width="7" style="66" customWidth="1"/>
    <col min="7177" max="7177" width="2.75" style="66" customWidth="1"/>
    <col min="7178" max="7178" width="5.125" style="66" customWidth="1"/>
    <col min="7179" max="7179" width="23.5" style="66" customWidth="1"/>
    <col min="7180" max="7182" width="6.5" style="66" customWidth="1"/>
    <col min="7183" max="7183" width="6.875" style="66" customWidth="1"/>
    <col min="7184" max="7426" width="9" style="66"/>
    <col min="7427" max="7427" width="5.125" style="66" customWidth="1"/>
    <col min="7428" max="7428" width="23.5" style="66" customWidth="1"/>
    <col min="7429" max="7431" width="6.5" style="66" customWidth="1"/>
    <col min="7432" max="7432" width="7" style="66" customWidth="1"/>
    <col min="7433" max="7433" width="2.75" style="66" customWidth="1"/>
    <col min="7434" max="7434" width="5.125" style="66" customWidth="1"/>
    <col min="7435" max="7435" width="23.5" style="66" customWidth="1"/>
    <col min="7436" max="7438" width="6.5" style="66" customWidth="1"/>
    <col min="7439" max="7439" width="6.875" style="66" customWidth="1"/>
    <col min="7440" max="7682" width="9" style="66"/>
    <col min="7683" max="7683" width="5.125" style="66" customWidth="1"/>
    <col min="7684" max="7684" width="23.5" style="66" customWidth="1"/>
    <col min="7685" max="7687" width="6.5" style="66" customWidth="1"/>
    <col min="7688" max="7688" width="7" style="66" customWidth="1"/>
    <col min="7689" max="7689" width="2.75" style="66" customWidth="1"/>
    <col min="7690" max="7690" width="5.125" style="66" customWidth="1"/>
    <col min="7691" max="7691" width="23.5" style="66" customWidth="1"/>
    <col min="7692" max="7694" width="6.5" style="66" customWidth="1"/>
    <col min="7695" max="7695" width="6.875" style="66" customWidth="1"/>
    <col min="7696" max="7938" width="9" style="66"/>
    <col min="7939" max="7939" width="5.125" style="66" customWidth="1"/>
    <col min="7940" max="7940" width="23.5" style="66" customWidth="1"/>
    <col min="7941" max="7943" width="6.5" style="66" customWidth="1"/>
    <col min="7944" max="7944" width="7" style="66" customWidth="1"/>
    <col min="7945" max="7945" width="2.75" style="66" customWidth="1"/>
    <col min="7946" max="7946" width="5.125" style="66" customWidth="1"/>
    <col min="7947" max="7947" width="23.5" style="66" customWidth="1"/>
    <col min="7948" max="7950" width="6.5" style="66" customWidth="1"/>
    <col min="7951" max="7951" width="6.875" style="66" customWidth="1"/>
    <col min="7952" max="8194" width="9" style="66"/>
    <col min="8195" max="8195" width="5.125" style="66" customWidth="1"/>
    <col min="8196" max="8196" width="23.5" style="66" customWidth="1"/>
    <col min="8197" max="8199" width="6.5" style="66" customWidth="1"/>
    <col min="8200" max="8200" width="7" style="66" customWidth="1"/>
    <col min="8201" max="8201" width="2.75" style="66" customWidth="1"/>
    <col min="8202" max="8202" width="5.125" style="66" customWidth="1"/>
    <col min="8203" max="8203" width="23.5" style="66" customWidth="1"/>
    <col min="8204" max="8206" width="6.5" style="66" customWidth="1"/>
    <col min="8207" max="8207" width="6.875" style="66" customWidth="1"/>
    <col min="8208" max="8450" width="9" style="66"/>
    <col min="8451" max="8451" width="5.125" style="66" customWidth="1"/>
    <col min="8452" max="8452" width="23.5" style="66" customWidth="1"/>
    <col min="8453" max="8455" width="6.5" style="66" customWidth="1"/>
    <col min="8456" max="8456" width="7" style="66" customWidth="1"/>
    <col min="8457" max="8457" width="2.75" style="66" customWidth="1"/>
    <col min="8458" max="8458" width="5.125" style="66" customWidth="1"/>
    <col min="8459" max="8459" width="23.5" style="66" customWidth="1"/>
    <col min="8460" max="8462" width="6.5" style="66" customWidth="1"/>
    <col min="8463" max="8463" width="6.875" style="66" customWidth="1"/>
    <col min="8464" max="8706" width="9" style="66"/>
    <col min="8707" max="8707" width="5.125" style="66" customWidth="1"/>
    <col min="8708" max="8708" width="23.5" style="66" customWidth="1"/>
    <col min="8709" max="8711" width="6.5" style="66" customWidth="1"/>
    <col min="8712" max="8712" width="7" style="66" customWidth="1"/>
    <col min="8713" max="8713" width="2.75" style="66" customWidth="1"/>
    <col min="8714" max="8714" width="5.125" style="66" customWidth="1"/>
    <col min="8715" max="8715" width="23.5" style="66" customWidth="1"/>
    <col min="8716" max="8718" width="6.5" style="66" customWidth="1"/>
    <col min="8719" max="8719" width="6.875" style="66" customWidth="1"/>
    <col min="8720" max="8962" width="9" style="66"/>
    <col min="8963" max="8963" width="5.125" style="66" customWidth="1"/>
    <col min="8964" max="8964" width="23.5" style="66" customWidth="1"/>
    <col min="8965" max="8967" width="6.5" style="66" customWidth="1"/>
    <col min="8968" max="8968" width="7" style="66" customWidth="1"/>
    <col min="8969" max="8969" width="2.75" style="66" customWidth="1"/>
    <col min="8970" max="8970" width="5.125" style="66" customWidth="1"/>
    <col min="8971" max="8971" width="23.5" style="66" customWidth="1"/>
    <col min="8972" max="8974" width="6.5" style="66" customWidth="1"/>
    <col min="8975" max="8975" width="6.875" style="66" customWidth="1"/>
    <col min="8976" max="9218" width="9" style="66"/>
    <col min="9219" max="9219" width="5.125" style="66" customWidth="1"/>
    <col min="9220" max="9220" width="23.5" style="66" customWidth="1"/>
    <col min="9221" max="9223" width="6.5" style="66" customWidth="1"/>
    <col min="9224" max="9224" width="7" style="66" customWidth="1"/>
    <col min="9225" max="9225" width="2.75" style="66" customWidth="1"/>
    <col min="9226" max="9226" width="5.125" style="66" customWidth="1"/>
    <col min="9227" max="9227" width="23.5" style="66" customWidth="1"/>
    <col min="9228" max="9230" width="6.5" style="66" customWidth="1"/>
    <col min="9231" max="9231" width="6.875" style="66" customWidth="1"/>
    <col min="9232" max="9474" width="9" style="66"/>
    <col min="9475" max="9475" width="5.125" style="66" customWidth="1"/>
    <col min="9476" max="9476" width="23.5" style="66" customWidth="1"/>
    <col min="9477" max="9479" width="6.5" style="66" customWidth="1"/>
    <col min="9480" max="9480" width="7" style="66" customWidth="1"/>
    <col min="9481" max="9481" width="2.75" style="66" customWidth="1"/>
    <col min="9482" max="9482" width="5.125" style="66" customWidth="1"/>
    <col min="9483" max="9483" width="23.5" style="66" customWidth="1"/>
    <col min="9484" max="9486" width="6.5" style="66" customWidth="1"/>
    <col min="9487" max="9487" width="6.875" style="66" customWidth="1"/>
    <col min="9488" max="9730" width="9" style="66"/>
    <col min="9731" max="9731" width="5.125" style="66" customWidth="1"/>
    <col min="9732" max="9732" width="23.5" style="66" customWidth="1"/>
    <col min="9733" max="9735" width="6.5" style="66" customWidth="1"/>
    <col min="9736" max="9736" width="7" style="66" customWidth="1"/>
    <col min="9737" max="9737" width="2.75" style="66" customWidth="1"/>
    <col min="9738" max="9738" width="5.125" style="66" customWidth="1"/>
    <col min="9739" max="9739" width="23.5" style="66" customWidth="1"/>
    <col min="9740" max="9742" width="6.5" style="66" customWidth="1"/>
    <col min="9743" max="9743" width="6.875" style="66" customWidth="1"/>
    <col min="9744" max="9986" width="9" style="66"/>
    <col min="9987" max="9987" width="5.125" style="66" customWidth="1"/>
    <col min="9988" max="9988" width="23.5" style="66" customWidth="1"/>
    <col min="9989" max="9991" width="6.5" style="66" customWidth="1"/>
    <col min="9992" max="9992" width="7" style="66" customWidth="1"/>
    <col min="9993" max="9993" width="2.75" style="66" customWidth="1"/>
    <col min="9994" max="9994" width="5.125" style="66" customWidth="1"/>
    <col min="9995" max="9995" width="23.5" style="66" customWidth="1"/>
    <col min="9996" max="9998" width="6.5" style="66" customWidth="1"/>
    <col min="9999" max="9999" width="6.875" style="66" customWidth="1"/>
    <col min="10000" max="10242" width="9" style="66"/>
    <col min="10243" max="10243" width="5.125" style="66" customWidth="1"/>
    <col min="10244" max="10244" width="23.5" style="66" customWidth="1"/>
    <col min="10245" max="10247" width="6.5" style="66" customWidth="1"/>
    <col min="10248" max="10248" width="7" style="66" customWidth="1"/>
    <col min="10249" max="10249" width="2.75" style="66" customWidth="1"/>
    <col min="10250" max="10250" width="5.125" style="66" customWidth="1"/>
    <col min="10251" max="10251" width="23.5" style="66" customWidth="1"/>
    <col min="10252" max="10254" width="6.5" style="66" customWidth="1"/>
    <col min="10255" max="10255" width="6.875" style="66" customWidth="1"/>
    <col min="10256" max="10498" width="9" style="66"/>
    <col min="10499" max="10499" width="5.125" style="66" customWidth="1"/>
    <col min="10500" max="10500" width="23.5" style="66" customWidth="1"/>
    <col min="10501" max="10503" width="6.5" style="66" customWidth="1"/>
    <col min="10504" max="10504" width="7" style="66" customWidth="1"/>
    <col min="10505" max="10505" width="2.75" style="66" customWidth="1"/>
    <col min="10506" max="10506" width="5.125" style="66" customWidth="1"/>
    <col min="10507" max="10507" width="23.5" style="66" customWidth="1"/>
    <col min="10508" max="10510" width="6.5" style="66" customWidth="1"/>
    <col min="10511" max="10511" width="6.875" style="66" customWidth="1"/>
    <col min="10512" max="10754" width="9" style="66"/>
    <col min="10755" max="10755" width="5.125" style="66" customWidth="1"/>
    <col min="10756" max="10756" width="23.5" style="66" customWidth="1"/>
    <col min="10757" max="10759" width="6.5" style="66" customWidth="1"/>
    <col min="10760" max="10760" width="7" style="66" customWidth="1"/>
    <col min="10761" max="10761" width="2.75" style="66" customWidth="1"/>
    <col min="10762" max="10762" width="5.125" style="66" customWidth="1"/>
    <col min="10763" max="10763" width="23.5" style="66" customWidth="1"/>
    <col min="10764" max="10766" width="6.5" style="66" customWidth="1"/>
    <col min="10767" max="10767" width="6.875" style="66" customWidth="1"/>
    <col min="10768" max="11010" width="9" style="66"/>
    <col min="11011" max="11011" width="5.125" style="66" customWidth="1"/>
    <col min="11012" max="11012" width="23.5" style="66" customWidth="1"/>
    <col min="11013" max="11015" width="6.5" style="66" customWidth="1"/>
    <col min="11016" max="11016" width="7" style="66" customWidth="1"/>
    <col min="11017" max="11017" width="2.75" style="66" customWidth="1"/>
    <col min="11018" max="11018" width="5.125" style="66" customWidth="1"/>
    <col min="11019" max="11019" width="23.5" style="66" customWidth="1"/>
    <col min="11020" max="11022" width="6.5" style="66" customWidth="1"/>
    <col min="11023" max="11023" width="6.875" style="66" customWidth="1"/>
    <col min="11024" max="11266" width="9" style="66"/>
    <col min="11267" max="11267" width="5.125" style="66" customWidth="1"/>
    <col min="11268" max="11268" width="23.5" style="66" customWidth="1"/>
    <col min="11269" max="11271" width="6.5" style="66" customWidth="1"/>
    <col min="11272" max="11272" width="7" style="66" customWidth="1"/>
    <col min="11273" max="11273" width="2.75" style="66" customWidth="1"/>
    <col min="11274" max="11274" width="5.125" style="66" customWidth="1"/>
    <col min="11275" max="11275" width="23.5" style="66" customWidth="1"/>
    <col min="11276" max="11278" width="6.5" style="66" customWidth="1"/>
    <col min="11279" max="11279" width="6.875" style="66" customWidth="1"/>
    <col min="11280" max="11522" width="9" style="66"/>
    <col min="11523" max="11523" width="5.125" style="66" customWidth="1"/>
    <col min="11524" max="11524" width="23.5" style="66" customWidth="1"/>
    <col min="11525" max="11527" width="6.5" style="66" customWidth="1"/>
    <col min="11528" max="11528" width="7" style="66" customWidth="1"/>
    <col min="11529" max="11529" width="2.75" style="66" customWidth="1"/>
    <col min="11530" max="11530" width="5.125" style="66" customWidth="1"/>
    <col min="11531" max="11531" width="23.5" style="66" customWidth="1"/>
    <col min="11532" max="11534" width="6.5" style="66" customWidth="1"/>
    <col min="11535" max="11535" width="6.875" style="66" customWidth="1"/>
    <col min="11536" max="11778" width="9" style="66"/>
    <col min="11779" max="11779" width="5.125" style="66" customWidth="1"/>
    <col min="11780" max="11780" width="23.5" style="66" customWidth="1"/>
    <col min="11781" max="11783" width="6.5" style="66" customWidth="1"/>
    <col min="11784" max="11784" width="7" style="66" customWidth="1"/>
    <col min="11785" max="11785" width="2.75" style="66" customWidth="1"/>
    <col min="11786" max="11786" width="5.125" style="66" customWidth="1"/>
    <col min="11787" max="11787" width="23.5" style="66" customWidth="1"/>
    <col min="11788" max="11790" width="6.5" style="66" customWidth="1"/>
    <col min="11791" max="11791" width="6.875" style="66" customWidth="1"/>
    <col min="11792" max="12034" width="9" style="66"/>
    <col min="12035" max="12035" width="5.125" style="66" customWidth="1"/>
    <col min="12036" max="12036" width="23.5" style="66" customWidth="1"/>
    <col min="12037" max="12039" width="6.5" style="66" customWidth="1"/>
    <col min="12040" max="12040" width="7" style="66" customWidth="1"/>
    <col min="12041" max="12041" width="2.75" style="66" customWidth="1"/>
    <col min="12042" max="12042" width="5.125" style="66" customWidth="1"/>
    <col min="12043" max="12043" width="23.5" style="66" customWidth="1"/>
    <col min="12044" max="12046" width="6.5" style="66" customWidth="1"/>
    <col min="12047" max="12047" width="6.875" style="66" customWidth="1"/>
    <col min="12048" max="12290" width="9" style="66"/>
    <col min="12291" max="12291" width="5.125" style="66" customWidth="1"/>
    <col min="12292" max="12292" width="23.5" style="66" customWidth="1"/>
    <col min="12293" max="12295" width="6.5" style="66" customWidth="1"/>
    <col min="12296" max="12296" width="7" style="66" customWidth="1"/>
    <col min="12297" max="12297" width="2.75" style="66" customWidth="1"/>
    <col min="12298" max="12298" width="5.125" style="66" customWidth="1"/>
    <col min="12299" max="12299" width="23.5" style="66" customWidth="1"/>
    <col min="12300" max="12302" width="6.5" style="66" customWidth="1"/>
    <col min="12303" max="12303" width="6.875" style="66" customWidth="1"/>
    <col min="12304" max="12546" width="9" style="66"/>
    <col min="12547" max="12547" width="5.125" style="66" customWidth="1"/>
    <col min="12548" max="12548" width="23.5" style="66" customWidth="1"/>
    <col min="12549" max="12551" width="6.5" style="66" customWidth="1"/>
    <col min="12552" max="12552" width="7" style="66" customWidth="1"/>
    <col min="12553" max="12553" width="2.75" style="66" customWidth="1"/>
    <col min="12554" max="12554" width="5.125" style="66" customWidth="1"/>
    <col min="12555" max="12555" width="23.5" style="66" customWidth="1"/>
    <col min="12556" max="12558" width="6.5" style="66" customWidth="1"/>
    <col min="12559" max="12559" width="6.875" style="66" customWidth="1"/>
    <col min="12560" max="12802" width="9" style="66"/>
    <col min="12803" max="12803" width="5.125" style="66" customWidth="1"/>
    <col min="12804" max="12804" width="23.5" style="66" customWidth="1"/>
    <col min="12805" max="12807" width="6.5" style="66" customWidth="1"/>
    <col min="12808" max="12808" width="7" style="66" customWidth="1"/>
    <col min="12809" max="12809" width="2.75" style="66" customWidth="1"/>
    <col min="12810" max="12810" width="5.125" style="66" customWidth="1"/>
    <col min="12811" max="12811" width="23.5" style="66" customWidth="1"/>
    <col min="12812" max="12814" width="6.5" style="66" customWidth="1"/>
    <col min="12815" max="12815" width="6.875" style="66" customWidth="1"/>
    <col min="12816" max="13058" width="9" style="66"/>
    <col min="13059" max="13059" width="5.125" style="66" customWidth="1"/>
    <col min="13060" max="13060" width="23.5" style="66" customWidth="1"/>
    <col min="13061" max="13063" width="6.5" style="66" customWidth="1"/>
    <col min="13064" max="13064" width="7" style="66" customWidth="1"/>
    <col min="13065" max="13065" width="2.75" style="66" customWidth="1"/>
    <col min="13066" max="13066" width="5.125" style="66" customWidth="1"/>
    <col min="13067" max="13067" width="23.5" style="66" customWidth="1"/>
    <col min="13068" max="13070" width="6.5" style="66" customWidth="1"/>
    <col min="13071" max="13071" width="6.875" style="66" customWidth="1"/>
    <col min="13072" max="13314" width="9" style="66"/>
    <col min="13315" max="13315" width="5.125" style="66" customWidth="1"/>
    <col min="13316" max="13316" width="23.5" style="66" customWidth="1"/>
    <col min="13317" max="13319" width="6.5" style="66" customWidth="1"/>
    <col min="13320" max="13320" width="7" style="66" customWidth="1"/>
    <col min="13321" max="13321" width="2.75" style="66" customWidth="1"/>
    <col min="13322" max="13322" width="5.125" style="66" customWidth="1"/>
    <col min="13323" max="13323" width="23.5" style="66" customWidth="1"/>
    <col min="13324" max="13326" width="6.5" style="66" customWidth="1"/>
    <col min="13327" max="13327" width="6.875" style="66" customWidth="1"/>
    <col min="13328" max="13570" width="9" style="66"/>
    <col min="13571" max="13571" width="5.125" style="66" customWidth="1"/>
    <col min="13572" max="13572" width="23.5" style="66" customWidth="1"/>
    <col min="13573" max="13575" width="6.5" style="66" customWidth="1"/>
    <col min="13576" max="13576" width="7" style="66" customWidth="1"/>
    <col min="13577" max="13577" width="2.75" style="66" customWidth="1"/>
    <col min="13578" max="13578" width="5.125" style="66" customWidth="1"/>
    <col min="13579" max="13579" width="23.5" style="66" customWidth="1"/>
    <col min="13580" max="13582" width="6.5" style="66" customWidth="1"/>
    <col min="13583" max="13583" width="6.875" style="66" customWidth="1"/>
    <col min="13584" max="13826" width="9" style="66"/>
    <col min="13827" max="13827" width="5.125" style="66" customWidth="1"/>
    <col min="13828" max="13828" width="23.5" style="66" customWidth="1"/>
    <col min="13829" max="13831" width="6.5" style="66" customWidth="1"/>
    <col min="13832" max="13832" width="7" style="66" customWidth="1"/>
    <col min="13833" max="13833" width="2.75" style="66" customWidth="1"/>
    <col min="13834" max="13834" width="5.125" style="66" customWidth="1"/>
    <col min="13835" max="13835" width="23.5" style="66" customWidth="1"/>
    <col min="13836" max="13838" width="6.5" style="66" customWidth="1"/>
    <col min="13839" max="13839" width="6.875" style="66" customWidth="1"/>
    <col min="13840" max="14082" width="9" style="66"/>
    <col min="14083" max="14083" width="5.125" style="66" customWidth="1"/>
    <col min="14084" max="14084" width="23.5" style="66" customWidth="1"/>
    <col min="14085" max="14087" width="6.5" style="66" customWidth="1"/>
    <col min="14088" max="14088" width="7" style="66" customWidth="1"/>
    <col min="14089" max="14089" width="2.75" style="66" customWidth="1"/>
    <col min="14090" max="14090" width="5.125" style="66" customWidth="1"/>
    <col min="14091" max="14091" width="23.5" style="66" customWidth="1"/>
    <col min="14092" max="14094" width="6.5" style="66" customWidth="1"/>
    <col min="14095" max="14095" width="6.875" style="66" customWidth="1"/>
    <col min="14096" max="14338" width="9" style="66"/>
    <col min="14339" max="14339" width="5.125" style="66" customWidth="1"/>
    <col min="14340" max="14340" width="23.5" style="66" customWidth="1"/>
    <col min="14341" max="14343" width="6.5" style="66" customWidth="1"/>
    <col min="14344" max="14344" width="7" style="66" customWidth="1"/>
    <col min="14345" max="14345" width="2.75" style="66" customWidth="1"/>
    <col min="14346" max="14346" width="5.125" style="66" customWidth="1"/>
    <col min="14347" max="14347" width="23.5" style="66" customWidth="1"/>
    <col min="14348" max="14350" width="6.5" style="66" customWidth="1"/>
    <col min="14351" max="14351" width="6.875" style="66" customWidth="1"/>
    <col min="14352" max="14594" width="9" style="66"/>
    <col min="14595" max="14595" width="5.125" style="66" customWidth="1"/>
    <col min="14596" max="14596" width="23.5" style="66" customWidth="1"/>
    <col min="14597" max="14599" width="6.5" style="66" customWidth="1"/>
    <col min="14600" max="14600" width="7" style="66" customWidth="1"/>
    <col min="14601" max="14601" width="2.75" style="66" customWidth="1"/>
    <col min="14602" max="14602" width="5.125" style="66" customWidth="1"/>
    <col min="14603" max="14603" width="23.5" style="66" customWidth="1"/>
    <col min="14604" max="14606" width="6.5" style="66" customWidth="1"/>
    <col min="14607" max="14607" width="6.875" style="66" customWidth="1"/>
    <col min="14608" max="14850" width="9" style="66"/>
    <col min="14851" max="14851" width="5.125" style="66" customWidth="1"/>
    <col min="14852" max="14852" width="23.5" style="66" customWidth="1"/>
    <col min="14853" max="14855" width="6.5" style="66" customWidth="1"/>
    <col min="14856" max="14856" width="7" style="66" customWidth="1"/>
    <col min="14857" max="14857" width="2.75" style="66" customWidth="1"/>
    <col min="14858" max="14858" width="5.125" style="66" customWidth="1"/>
    <col min="14859" max="14859" width="23.5" style="66" customWidth="1"/>
    <col min="14860" max="14862" width="6.5" style="66" customWidth="1"/>
    <col min="14863" max="14863" width="6.875" style="66" customWidth="1"/>
    <col min="14864" max="15106" width="9" style="66"/>
    <col min="15107" max="15107" width="5.125" style="66" customWidth="1"/>
    <col min="15108" max="15108" width="23.5" style="66" customWidth="1"/>
    <col min="15109" max="15111" width="6.5" style="66" customWidth="1"/>
    <col min="15112" max="15112" width="7" style="66" customWidth="1"/>
    <col min="15113" max="15113" width="2.75" style="66" customWidth="1"/>
    <col min="15114" max="15114" width="5.125" style="66" customWidth="1"/>
    <col min="15115" max="15115" width="23.5" style="66" customWidth="1"/>
    <col min="15116" max="15118" width="6.5" style="66" customWidth="1"/>
    <col min="15119" max="15119" width="6.875" style="66" customWidth="1"/>
    <col min="15120" max="15362" width="9" style="66"/>
    <col min="15363" max="15363" width="5.125" style="66" customWidth="1"/>
    <col min="15364" max="15364" width="23.5" style="66" customWidth="1"/>
    <col min="15365" max="15367" width="6.5" style="66" customWidth="1"/>
    <col min="15368" max="15368" width="7" style="66" customWidth="1"/>
    <col min="15369" max="15369" width="2.75" style="66" customWidth="1"/>
    <col min="15370" max="15370" width="5.125" style="66" customWidth="1"/>
    <col min="15371" max="15371" width="23.5" style="66" customWidth="1"/>
    <col min="15372" max="15374" width="6.5" style="66" customWidth="1"/>
    <col min="15375" max="15375" width="6.875" style="66" customWidth="1"/>
    <col min="15376" max="15618" width="9" style="66"/>
    <col min="15619" max="15619" width="5.125" style="66" customWidth="1"/>
    <col min="15620" max="15620" width="23.5" style="66" customWidth="1"/>
    <col min="15621" max="15623" width="6.5" style="66" customWidth="1"/>
    <col min="15624" max="15624" width="7" style="66" customWidth="1"/>
    <col min="15625" max="15625" width="2.75" style="66" customWidth="1"/>
    <col min="15626" max="15626" width="5.125" style="66" customWidth="1"/>
    <col min="15627" max="15627" width="23.5" style="66" customWidth="1"/>
    <col min="15628" max="15630" width="6.5" style="66" customWidth="1"/>
    <col min="15631" max="15631" width="6.875" style="66" customWidth="1"/>
    <col min="15632" max="15874" width="9" style="66"/>
    <col min="15875" max="15875" width="5.125" style="66" customWidth="1"/>
    <col min="15876" max="15876" width="23.5" style="66" customWidth="1"/>
    <col min="15877" max="15879" width="6.5" style="66" customWidth="1"/>
    <col min="15880" max="15880" width="7" style="66" customWidth="1"/>
    <col min="15881" max="15881" width="2.75" style="66" customWidth="1"/>
    <col min="15882" max="15882" width="5.125" style="66" customWidth="1"/>
    <col min="15883" max="15883" width="23.5" style="66" customWidth="1"/>
    <col min="15884" max="15886" width="6.5" style="66" customWidth="1"/>
    <col min="15887" max="15887" width="6.875" style="66" customWidth="1"/>
    <col min="15888" max="16130" width="9" style="66"/>
    <col min="16131" max="16131" width="5.125" style="66" customWidth="1"/>
    <col min="16132" max="16132" width="23.5" style="66" customWidth="1"/>
    <col min="16133" max="16135" width="6.5" style="66" customWidth="1"/>
    <col min="16136" max="16136" width="7" style="66" customWidth="1"/>
    <col min="16137" max="16137" width="2.75" style="66" customWidth="1"/>
    <col min="16138" max="16138" width="5.125" style="66" customWidth="1"/>
    <col min="16139" max="16139" width="23.5" style="66" customWidth="1"/>
    <col min="16140" max="16142" width="6.5" style="66" customWidth="1"/>
    <col min="16143" max="16143" width="6.875" style="66" customWidth="1"/>
    <col min="16144" max="16384" width="9" style="66"/>
  </cols>
  <sheetData>
    <row r="1" spans="1:21" ht="13.5" customHeight="1" x14ac:dyDescent="0.15">
      <c r="C1" s="165" t="s">
        <v>0</v>
      </c>
      <c r="D1" s="165"/>
      <c r="E1" s="165"/>
      <c r="F1" s="165"/>
      <c r="G1" s="165"/>
      <c r="H1" s="165"/>
      <c r="I1" s="165"/>
      <c r="J1" s="165"/>
      <c r="K1" s="165"/>
      <c r="L1" s="67" t="s">
        <v>238</v>
      </c>
      <c r="M1" s="68"/>
      <c r="N1" s="68"/>
      <c r="O1" s="117"/>
    </row>
    <row r="2" spans="1:21" ht="13.5" customHeight="1" x14ac:dyDescent="0.15">
      <c r="C2" s="165"/>
      <c r="D2" s="165"/>
      <c r="E2" s="165"/>
      <c r="F2" s="165"/>
      <c r="G2" s="165"/>
      <c r="H2" s="165"/>
      <c r="I2" s="165"/>
      <c r="J2" s="165"/>
      <c r="K2" s="165"/>
      <c r="L2" s="166" t="s">
        <v>1</v>
      </c>
      <c r="M2" s="167"/>
      <c r="N2" s="167"/>
      <c r="O2" s="167"/>
      <c r="P2" s="69"/>
    </row>
    <row r="3" spans="1:21" ht="14.25" x14ac:dyDescent="0.15">
      <c r="C3" s="70" t="s">
        <v>2</v>
      </c>
      <c r="D3" s="71"/>
      <c r="E3" s="71"/>
      <c r="F3" s="71"/>
      <c r="G3" s="71"/>
      <c r="K3" s="70" t="s">
        <v>3</v>
      </c>
      <c r="L3" s="71"/>
      <c r="M3" s="71"/>
      <c r="N3" s="71"/>
      <c r="O3" s="71"/>
    </row>
    <row r="4" spans="1:21" s="74" customFormat="1" x14ac:dyDescent="0.15">
      <c r="A4" s="72" t="s">
        <v>4</v>
      </c>
      <c r="B4" s="72"/>
      <c r="C4" s="72" t="s">
        <v>5</v>
      </c>
      <c r="D4" s="73" t="s">
        <v>6</v>
      </c>
      <c r="E4" s="73" t="s">
        <v>7</v>
      </c>
      <c r="F4" s="73" t="s">
        <v>8</v>
      </c>
      <c r="G4" s="73" t="s">
        <v>9</v>
      </c>
      <c r="I4" s="72" t="s">
        <v>4</v>
      </c>
      <c r="J4" s="72"/>
      <c r="K4" s="72" t="s">
        <v>5</v>
      </c>
      <c r="L4" s="73" t="s">
        <v>6</v>
      </c>
      <c r="M4" s="73" t="s">
        <v>7</v>
      </c>
      <c r="N4" s="73" t="s">
        <v>8</v>
      </c>
      <c r="O4" s="73" t="s">
        <v>9</v>
      </c>
    </row>
    <row r="5" spans="1:21" x14ac:dyDescent="0.15">
      <c r="A5" s="109">
        <v>1099</v>
      </c>
      <c r="B5" s="75">
        <v>17000</v>
      </c>
      <c r="C5" s="75" t="s">
        <v>68</v>
      </c>
      <c r="D5" s="59">
        <v>1149</v>
      </c>
      <c r="E5" s="59">
        <v>1176</v>
      </c>
      <c r="F5" s="64">
        <f>SUM(D5:E5)</f>
        <v>2325</v>
      </c>
      <c r="G5" s="59">
        <v>962</v>
      </c>
      <c r="I5" s="109">
        <v>2099</v>
      </c>
      <c r="J5" s="75">
        <v>3000</v>
      </c>
      <c r="K5" s="75" t="s">
        <v>46</v>
      </c>
      <c r="L5" s="59">
        <v>93</v>
      </c>
      <c r="M5" s="59">
        <v>99</v>
      </c>
      <c r="N5" s="59">
        <f>SUM(L5:M5)</f>
        <v>192</v>
      </c>
      <c r="O5" s="59">
        <v>81</v>
      </c>
      <c r="R5" s="76"/>
      <c r="S5" s="76"/>
      <c r="T5" s="76"/>
      <c r="U5" s="76"/>
    </row>
    <row r="6" spans="1:21" x14ac:dyDescent="0.15">
      <c r="A6" s="109">
        <v>1199</v>
      </c>
      <c r="B6" s="75">
        <v>6000</v>
      </c>
      <c r="C6" s="75" t="s">
        <v>69</v>
      </c>
      <c r="D6" s="59">
        <v>573</v>
      </c>
      <c r="E6" s="59">
        <v>556</v>
      </c>
      <c r="F6" s="64">
        <f t="shared" ref="F6:F33" si="0">SUM(D6:E6)</f>
        <v>1129</v>
      </c>
      <c r="G6" s="59">
        <v>572</v>
      </c>
      <c r="I6" s="109">
        <v>2199</v>
      </c>
      <c r="J6" s="75">
        <v>27000</v>
      </c>
      <c r="K6" s="75" t="s">
        <v>47</v>
      </c>
      <c r="L6" s="59">
        <v>749</v>
      </c>
      <c r="M6" s="59">
        <v>733</v>
      </c>
      <c r="N6" s="59">
        <f t="shared" ref="N6:N18" si="1">SUM(L6:M6)</f>
        <v>1482</v>
      </c>
      <c r="O6" s="59">
        <v>606</v>
      </c>
      <c r="R6" s="76"/>
      <c r="S6" s="76"/>
      <c r="T6" s="76"/>
      <c r="U6" s="76"/>
    </row>
    <row r="7" spans="1:21" x14ac:dyDescent="0.15">
      <c r="A7" s="109">
        <v>1299</v>
      </c>
      <c r="B7" s="75">
        <v>32000</v>
      </c>
      <c r="C7" s="75" t="s">
        <v>70</v>
      </c>
      <c r="D7" s="59">
        <v>1367</v>
      </c>
      <c r="E7" s="59">
        <v>1414</v>
      </c>
      <c r="F7" s="64">
        <f t="shared" si="0"/>
        <v>2781</v>
      </c>
      <c r="G7" s="59">
        <v>1177</v>
      </c>
      <c r="I7" s="109">
        <v>2299</v>
      </c>
      <c r="J7" s="75">
        <v>34000</v>
      </c>
      <c r="K7" s="75" t="s">
        <v>48</v>
      </c>
      <c r="L7" s="59">
        <v>365</v>
      </c>
      <c r="M7" s="59">
        <v>364</v>
      </c>
      <c r="N7" s="59">
        <f t="shared" si="1"/>
        <v>729</v>
      </c>
      <c r="O7" s="59">
        <v>320</v>
      </c>
      <c r="R7" s="76"/>
      <c r="S7" s="76"/>
      <c r="T7" s="76"/>
      <c r="U7" s="76"/>
    </row>
    <row r="8" spans="1:21" x14ac:dyDescent="0.15">
      <c r="A8" s="109">
        <v>1399</v>
      </c>
      <c r="B8" s="75">
        <v>30000</v>
      </c>
      <c r="C8" s="75" t="s">
        <v>71</v>
      </c>
      <c r="D8" s="59">
        <v>557</v>
      </c>
      <c r="E8" s="59">
        <v>569</v>
      </c>
      <c r="F8" s="64">
        <f t="shared" si="0"/>
        <v>1126</v>
      </c>
      <c r="G8" s="59">
        <v>487</v>
      </c>
      <c r="I8" s="109">
        <v>2399</v>
      </c>
      <c r="J8" s="75">
        <v>8000</v>
      </c>
      <c r="K8" s="75" t="s">
        <v>49</v>
      </c>
      <c r="L8" s="59">
        <v>1512</v>
      </c>
      <c r="M8" s="59">
        <v>1590</v>
      </c>
      <c r="N8" s="59">
        <f t="shared" si="1"/>
        <v>3102</v>
      </c>
      <c r="O8" s="59">
        <v>1258</v>
      </c>
      <c r="R8" s="76"/>
      <c r="S8" s="76"/>
      <c r="T8" s="76"/>
      <c r="U8" s="76"/>
    </row>
    <row r="9" spans="1:21" x14ac:dyDescent="0.15">
      <c r="A9" s="109">
        <v>1499</v>
      </c>
      <c r="B9" s="75">
        <v>13000</v>
      </c>
      <c r="C9" s="75" t="s">
        <v>72</v>
      </c>
      <c r="D9" s="59">
        <v>1695</v>
      </c>
      <c r="E9" s="59">
        <v>1751</v>
      </c>
      <c r="F9" s="64">
        <f t="shared" si="0"/>
        <v>3446</v>
      </c>
      <c r="G9" s="59">
        <v>1429</v>
      </c>
      <c r="I9" s="109">
        <v>2411</v>
      </c>
      <c r="J9" s="75">
        <v>36001</v>
      </c>
      <c r="K9" s="75" t="s">
        <v>50</v>
      </c>
      <c r="L9" s="59">
        <v>277</v>
      </c>
      <c r="M9" s="59">
        <v>280</v>
      </c>
      <c r="N9" s="59">
        <f t="shared" si="1"/>
        <v>557</v>
      </c>
      <c r="O9" s="59">
        <v>218</v>
      </c>
      <c r="R9" s="76"/>
      <c r="S9" s="76"/>
      <c r="T9" s="76"/>
      <c r="U9" s="76"/>
    </row>
    <row r="10" spans="1:21" x14ac:dyDescent="0.15">
      <c r="A10" s="109">
        <v>1511</v>
      </c>
      <c r="B10" s="75">
        <v>35001</v>
      </c>
      <c r="C10" s="75" t="s">
        <v>73</v>
      </c>
      <c r="D10" s="59">
        <v>169</v>
      </c>
      <c r="E10" s="59">
        <v>192</v>
      </c>
      <c r="F10" s="64">
        <f t="shared" si="0"/>
        <v>361</v>
      </c>
      <c r="G10" s="59">
        <v>182</v>
      </c>
      <c r="I10" s="109">
        <v>2412</v>
      </c>
      <c r="J10" s="75">
        <v>36002</v>
      </c>
      <c r="K10" s="75" t="s">
        <v>51</v>
      </c>
      <c r="L10" s="59">
        <v>162</v>
      </c>
      <c r="M10" s="59">
        <v>196</v>
      </c>
      <c r="N10" s="59">
        <f t="shared" si="1"/>
        <v>358</v>
      </c>
      <c r="O10" s="59">
        <v>217</v>
      </c>
      <c r="R10" s="76"/>
      <c r="S10" s="76"/>
      <c r="T10" s="76"/>
      <c r="U10" s="76"/>
    </row>
    <row r="11" spans="1:21" x14ac:dyDescent="0.15">
      <c r="A11" s="109">
        <v>1512</v>
      </c>
      <c r="B11" s="75">
        <v>35002</v>
      </c>
      <c r="C11" s="75" t="s">
        <v>74</v>
      </c>
      <c r="D11" s="59">
        <v>186</v>
      </c>
      <c r="E11" s="59">
        <v>224</v>
      </c>
      <c r="F11" s="64">
        <f t="shared" si="0"/>
        <v>410</v>
      </c>
      <c r="G11" s="59">
        <v>205</v>
      </c>
      <c r="I11" s="109">
        <v>2413</v>
      </c>
      <c r="J11" s="75">
        <v>36003</v>
      </c>
      <c r="K11" s="75" t="s">
        <v>52</v>
      </c>
      <c r="L11" s="59">
        <v>158</v>
      </c>
      <c r="M11" s="59">
        <v>179</v>
      </c>
      <c r="N11" s="59">
        <f t="shared" si="1"/>
        <v>337</v>
      </c>
      <c r="O11" s="59">
        <v>157</v>
      </c>
      <c r="R11" s="76"/>
      <c r="S11" s="76"/>
      <c r="T11" s="76"/>
      <c r="U11" s="76"/>
    </row>
    <row r="12" spans="1:21" x14ac:dyDescent="0.15">
      <c r="A12" s="109">
        <v>1513</v>
      </c>
      <c r="B12" s="75">
        <v>35003</v>
      </c>
      <c r="C12" s="75" t="s">
        <v>75</v>
      </c>
      <c r="D12" s="59">
        <v>146</v>
      </c>
      <c r="E12" s="59">
        <v>174</v>
      </c>
      <c r="F12" s="64">
        <f t="shared" si="0"/>
        <v>320</v>
      </c>
      <c r="G12" s="59">
        <v>148</v>
      </c>
      <c r="I12" s="109">
        <v>2414</v>
      </c>
      <c r="J12" s="75">
        <v>36004</v>
      </c>
      <c r="K12" s="75" t="s">
        <v>53</v>
      </c>
      <c r="L12" s="59">
        <v>120</v>
      </c>
      <c r="M12" s="59">
        <v>134</v>
      </c>
      <c r="N12" s="59">
        <f t="shared" si="1"/>
        <v>254</v>
      </c>
      <c r="O12" s="59">
        <v>113</v>
      </c>
      <c r="R12" s="76"/>
      <c r="S12" s="76"/>
      <c r="T12" s="76"/>
      <c r="U12" s="76"/>
    </row>
    <row r="13" spans="1:21" x14ac:dyDescent="0.15">
      <c r="A13" s="109">
        <v>1514</v>
      </c>
      <c r="B13" s="75">
        <v>35004</v>
      </c>
      <c r="C13" s="75" t="s">
        <v>76</v>
      </c>
      <c r="D13" s="59">
        <v>132</v>
      </c>
      <c r="E13" s="59">
        <v>131</v>
      </c>
      <c r="F13" s="64">
        <f t="shared" si="0"/>
        <v>263</v>
      </c>
      <c r="G13" s="59">
        <v>133</v>
      </c>
      <c r="I13" s="109">
        <v>2415</v>
      </c>
      <c r="J13" s="75">
        <v>36005</v>
      </c>
      <c r="K13" s="75" t="s">
        <v>54</v>
      </c>
      <c r="L13" s="59">
        <v>164</v>
      </c>
      <c r="M13" s="59">
        <v>171</v>
      </c>
      <c r="N13" s="59">
        <f t="shared" si="1"/>
        <v>335</v>
      </c>
      <c r="O13" s="59">
        <v>146</v>
      </c>
      <c r="R13" s="76"/>
      <c r="S13" s="76"/>
      <c r="T13" s="76"/>
      <c r="U13" s="76"/>
    </row>
    <row r="14" spans="1:21" x14ac:dyDescent="0.15">
      <c r="A14" s="109">
        <v>1515</v>
      </c>
      <c r="B14" s="75">
        <v>35005</v>
      </c>
      <c r="C14" s="75" t="s">
        <v>77</v>
      </c>
      <c r="D14" s="59">
        <v>407</v>
      </c>
      <c r="E14" s="59">
        <v>445</v>
      </c>
      <c r="F14" s="64">
        <f t="shared" si="0"/>
        <v>852</v>
      </c>
      <c r="G14" s="59">
        <v>375</v>
      </c>
      <c r="I14" s="109">
        <v>2416</v>
      </c>
      <c r="J14" s="75">
        <v>36006</v>
      </c>
      <c r="K14" s="75" t="s">
        <v>55</v>
      </c>
      <c r="L14" s="59">
        <v>0</v>
      </c>
      <c r="M14" s="59">
        <v>0</v>
      </c>
      <c r="N14" s="59">
        <f t="shared" si="1"/>
        <v>0</v>
      </c>
      <c r="O14" s="59">
        <v>0</v>
      </c>
      <c r="R14" s="76"/>
      <c r="S14" s="76"/>
      <c r="T14" s="76"/>
      <c r="U14" s="76"/>
    </row>
    <row r="15" spans="1:21" x14ac:dyDescent="0.15">
      <c r="A15" s="109">
        <v>1516</v>
      </c>
      <c r="B15" s="75">
        <v>35006</v>
      </c>
      <c r="C15" s="75" t="s">
        <v>78</v>
      </c>
      <c r="D15" s="59">
        <v>118</v>
      </c>
      <c r="E15" s="59">
        <v>135</v>
      </c>
      <c r="F15" s="64">
        <f t="shared" si="0"/>
        <v>253</v>
      </c>
      <c r="G15" s="59">
        <v>120</v>
      </c>
      <c r="I15" s="109">
        <v>2417</v>
      </c>
      <c r="J15" s="75">
        <v>36007</v>
      </c>
      <c r="K15" s="75" t="s">
        <v>56</v>
      </c>
      <c r="L15" s="59">
        <v>84</v>
      </c>
      <c r="M15" s="59">
        <v>110</v>
      </c>
      <c r="N15" s="59">
        <f t="shared" si="1"/>
        <v>194</v>
      </c>
      <c r="O15" s="59">
        <v>113</v>
      </c>
      <c r="R15" s="76"/>
      <c r="S15" s="76"/>
      <c r="T15" s="76"/>
      <c r="U15" s="76"/>
    </row>
    <row r="16" spans="1:21" x14ac:dyDescent="0.15">
      <c r="A16" s="109">
        <v>1517</v>
      </c>
      <c r="B16" s="75">
        <v>35007</v>
      </c>
      <c r="C16" s="75" t="s">
        <v>79</v>
      </c>
      <c r="D16" s="59">
        <v>231</v>
      </c>
      <c r="E16" s="59">
        <v>224</v>
      </c>
      <c r="F16" s="64">
        <f t="shared" si="0"/>
        <v>455</v>
      </c>
      <c r="G16" s="59">
        <v>232</v>
      </c>
      <c r="I16" s="109">
        <v>2418</v>
      </c>
      <c r="J16" s="75">
        <v>36008</v>
      </c>
      <c r="K16" s="75" t="s">
        <v>57</v>
      </c>
      <c r="L16" s="59">
        <v>29</v>
      </c>
      <c r="M16" s="59">
        <v>8</v>
      </c>
      <c r="N16" s="59">
        <f t="shared" si="1"/>
        <v>37</v>
      </c>
      <c r="O16" s="59">
        <v>22</v>
      </c>
      <c r="R16" s="76"/>
      <c r="S16" s="76"/>
      <c r="T16" s="76"/>
      <c r="U16" s="76"/>
    </row>
    <row r="17" spans="1:21" x14ac:dyDescent="0.15">
      <c r="A17" s="109">
        <v>1518</v>
      </c>
      <c r="B17" s="75">
        <v>35008</v>
      </c>
      <c r="C17" s="75" t="s">
        <v>80</v>
      </c>
      <c r="D17" s="59">
        <v>69</v>
      </c>
      <c r="E17" s="59">
        <v>68</v>
      </c>
      <c r="F17" s="64">
        <f t="shared" si="0"/>
        <v>137</v>
      </c>
      <c r="G17" s="59">
        <v>61</v>
      </c>
      <c r="I17" s="109">
        <v>2511</v>
      </c>
      <c r="J17" s="75">
        <v>37001</v>
      </c>
      <c r="K17" s="75" t="s">
        <v>58</v>
      </c>
      <c r="L17" s="59">
        <v>139</v>
      </c>
      <c r="M17" s="59">
        <v>128</v>
      </c>
      <c r="N17" s="59">
        <f t="shared" si="1"/>
        <v>267</v>
      </c>
      <c r="O17" s="59">
        <v>127</v>
      </c>
      <c r="R17" s="76"/>
      <c r="S17" s="76"/>
      <c r="T17" s="76"/>
      <c r="U17" s="76"/>
    </row>
    <row r="18" spans="1:21" x14ac:dyDescent="0.15">
      <c r="A18" s="109">
        <v>1599</v>
      </c>
      <c r="B18" s="75">
        <v>35000</v>
      </c>
      <c r="C18" s="75" t="s">
        <v>234</v>
      </c>
      <c r="D18" s="59">
        <v>273</v>
      </c>
      <c r="E18" s="59">
        <v>274</v>
      </c>
      <c r="F18" s="64">
        <f t="shared" si="0"/>
        <v>547</v>
      </c>
      <c r="G18" s="59">
        <v>189</v>
      </c>
      <c r="I18" s="109">
        <v>2512</v>
      </c>
      <c r="J18" s="75">
        <v>37002</v>
      </c>
      <c r="K18" s="75" t="s">
        <v>59</v>
      </c>
      <c r="L18" s="59">
        <v>15</v>
      </c>
      <c r="M18" s="59">
        <v>23</v>
      </c>
      <c r="N18" s="59">
        <f t="shared" si="1"/>
        <v>38</v>
      </c>
      <c r="O18" s="59">
        <v>34</v>
      </c>
      <c r="R18" s="76"/>
      <c r="S18" s="76"/>
      <c r="T18" s="76"/>
      <c r="U18" s="76"/>
    </row>
    <row r="19" spans="1:21" x14ac:dyDescent="0.15">
      <c r="A19" s="109">
        <v>1699</v>
      </c>
      <c r="B19" s="75">
        <v>11000</v>
      </c>
      <c r="C19" s="75" t="s">
        <v>81</v>
      </c>
      <c r="D19" s="59">
        <v>823</v>
      </c>
      <c r="E19" s="59">
        <v>815</v>
      </c>
      <c r="F19" s="64">
        <f t="shared" si="0"/>
        <v>1638</v>
      </c>
      <c r="G19" s="59">
        <v>715</v>
      </c>
      <c r="I19" s="109">
        <v>2513</v>
      </c>
      <c r="J19" s="75">
        <v>37003</v>
      </c>
      <c r="K19" s="75" t="s">
        <v>60</v>
      </c>
      <c r="L19" s="59">
        <v>0</v>
      </c>
      <c r="M19" s="64">
        <v>0</v>
      </c>
      <c r="N19" s="59">
        <f>SUM(L19:M19)</f>
        <v>0</v>
      </c>
      <c r="O19" s="64">
        <v>0</v>
      </c>
      <c r="R19" s="76"/>
      <c r="S19" s="76"/>
      <c r="T19" s="76"/>
      <c r="U19" s="76"/>
    </row>
    <row r="20" spans="1:21" x14ac:dyDescent="0.15">
      <c r="A20" s="109">
        <v>1799</v>
      </c>
      <c r="B20" s="75">
        <v>18000</v>
      </c>
      <c r="C20" s="75" t="s">
        <v>82</v>
      </c>
      <c r="D20" s="59">
        <v>2062</v>
      </c>
      <c r="E20" s="59">
        <v>2029</v>
      </c>
      <c r="F20" s="64">
        <f t="shared" si="0"/>
        <v>4091</v>
      </c>
      <c r="G20" s="59">
        <v>1894</v>
      </c>
      <c r="I20" s="109">
        <v>2514</v>
      </c>
      <c r="J20" s="75">
        <v>37004</v>
      </c>
      <c r="K20" s="75" t="s">
        <v>61</v>
      </c>
      <c r="L20" s="59">
        <v>257</v>
      </c>
      <c r="M20" s="64">
        <v>219</v>
      </c>
      <c r="N20" s="59">
        <f t="shared" ref="N20:N26" si="2">SUM(L20:M20)</f>
        <v>476</v>
      </c>
      <c r="O20" s="64">
        <v>273</v>
      </c>
      <c r="R20" s="76"/>
      <c r="S20" s="76"/>
      <c r="T20" s="76"/>
      <c r="U20" s="76"/>
    </row>
    <row r="21" spans="1:21" x14ac:dyDescent="0.15">
      <c r="A21" s="109">
        <v>1811</v>
      </c>
      <c r="B21" s="75">
        <v>38001</v>
      </c>
      <c r="C21" s="75" t="s">
        <v>83</v>
      </c>
      <c r="D21" s="59">
        <v>183</v>
      </c>
      <c r="E21" s="59">
        <v>139</v>
      </c>
      <c r="F21" s="64">
        <f t="shared" si="0"/>
        <v>322</v>
      </c>
      <c r="G21" s="59">
        <v>180</v>
      </c>
      <c r="I21" s="109">
        <v>2515</v>
      </c>
      <c r="J21" s="75">
        <v>37005</v>
      </c>
      <c r="K21" s="75" t="s">
        <v>62</v>
      </c>
      <c r="L21" s="59">
        <v>158</v>
      </c>
      <c r="M21" s="59">
        <v>169</v>
      </c>
      <c r="N21" s="59">
        <f t="shared" si="2"/>
        <v>327</v>
      </c>
      <c r="O21" s="64">
        <v>175</v>
      </c>
      <c r="R21" s="76"/>
      <c r="S21" s="76"/>
      <c r="T21" s="76"/>
      <c r="U21" s="76"/>
    </row>
    <row r="22" spans="1:21" x14ac:dyDescent="0.15">
      <c r="A22" s="109">
        <v>1812</v>
      </c>
      <c r="B22" s="75">
        <v>38002</v>
      </c>
      <c r="C22" s="75" t="s">
        <v>84</v>
      </c>
      <c r="D22" s="59">
        <v>202</v>
      </c>
      <c r="E22" s="59">
        <v>186</v>
      </c>
      <c r="F22" s="64">
        <f t="shared" si="0"/>
        <v>388</v>
      </c>
      <c r="G22" s="59">
        <v>172</v>
      </c>
      <c r="I22" s="109">
        <v>2516</v>
      </c>
      <c r="J22" s="75">
        <v>37006</v>
      </c>
      <c r="K22" s="75" t="s">
        <v>63</v>
      </c>
      <c r="L22" s="59">
        <v>118</v>
      </c>
      <c r="M22" s="59">
        <v>123</v>
      </c>
      <c r="N22" s="59">
        <f t="shared" si="2"/>
        <v>241</v>
      </c>
      <c r="O22" s="64">
        <v>172</v>
      </c>
      <c r="R22" s="76"/>
      <c r="S22" s="76"/>
      <c r="T22" s="76"/>
      <c r="U22" s="76"/>
    </row>
    <row r="23" spans="1:21" x14ac:dyDescent="0.15">
      <c r="A23" s="109">
        <v>1813</v>
      </c>
      <c r="B23" s="75">
        <v>38003</v>
      </c>
      <c r="C23" s="75" t="s">
        <v>85</v>
      </c>
      <c r="D23" s="59">
        <v>142</v>
      </c>
      <c r="E23" s="59">
        <v>131</v>
      </c>
      <c r="F23" s="64">
        <f t="shared" si="0"/>
        <v>273</v>
      </c>
      <c r="G23" s="59">
        <v>120</v>
      </c>
      <c r="I23" s="109">
        <v>2517</v>
      </c>
      <c r="J23" s="75">
        <v>37007</v>
      </c>
      <c r="K23" s="75" t="s">
        <v>64</v>
      </c>
      <c r="L23" s="59">
        <v>52</v>
      </c>
      <c r="M23" s="59">
        <v>43</v>
      </c>
      <c r="N23" s="59">
        <f t="shared" si="2"/>
        <v>95</v>
      </c>
      <c r="O23" s="59">
        <v>40</v>
      </c>
      <c r="R23" s="76"/>
      <c r="S23" s="76"/>
      <c r="T23" s="76"/>
      <c r="U23" s="76"/>
    </row>
    <row r="24" spans="1:21" x14ac:dyDescent="0.15">
      <c r="A24" s="109">
        <v>1814</v>
      </c>
      <c r="B24" s="75">
        <v>38004</v>
      </c>
      <c r="C24" s="75" t="s">
        <v>86</v>
      </c>
      <c r="D24" s="59">
        <v>250</v>
      </c>
      <c r="E24" s="59">
        <v>234</v>
      </c>
      <c r="F24" s="64">
        <f t="shared" si="0"/>
        <v>484</v>
      </c>
      <c r="G24" s="59">
        <v>195</v>
      </c>
      <c r="I24" s="109">
        <v>2699</v>
      </c>
      <c r="J24" s="75">
        <v>23000</v>
      </c>
      <c r="K24" s="75" t="s">
        <v>65</v>
      </c>
      <c r="L24" s="59">
        <v>973</v>
      </c>
      <c r="M24" s="59">
        <v>977</v>
      </c>
      <c r="N24" s="59">
        <f t="shared" si="2"/>
        <v>1950</v>
      </c>
      <c r="O24" s="59">
        <v>863</v>
      </c>
      <c r="R24" s="76"/>
      <c r="S24" s="76"/>
      <c r="T24" s="76"/>
      <c r="U24" s="76"/>
    </row>
    <row r="25" spans="1:21" x14ac:dyDescent="0.15">
      <c r="A25" s="109">
        <v>1815</v>
      </c>
      <c r="B25" s="75">
        <v>38005</v>
      </c>
      <c r="C25" s="75" t="s">
        <v>87</v>
      </c>
      <c r="D25" s="59">
        <v>443</v>
      </c>
      <c r="E25" s="59">
        <v>438</v>
      </c>
      <c r="F25" s="64">
        <f t="shared" si="0"/>
        <v>881</v>
      </c>
      <c r="G25" s="59">
        <v>417</v>
      </c>
      <c r="I25" s="109">
        <v>2799</v>
      </c>
      <c r="J25" s="75">
        <v>21000</v>
      </c>
      <c r="K25" s="75" t="s">
        <v>66</v>
      </c>
      <c r="L25" s="59">
        <v>592</v>
      </c>
      <c r="M25" s="59">
        <v>555</v>
      </c>
      <c r="N25" s="59">
        <f t="shared" si="2"/>
        <v>1147</v>
      </c>
      <c r="O25" s="59">
        <v>541</v>
      </c>
      <c r="R25" s="76"/>
      <c r="S25" s="76"/>
      <c r="T25" s="76"/>
      <c r="U25" s="76"/>
    </row>
    <row r="26" spans="1:21" ht="14.25" thickBot="1" x14ac:dyDescent="0.2">
      <c r="A26" s="109">
        <v>1816</v>
      </c>
      <c r="B26" s="75">
        <v>38006</v>
      </c>
      <c r="C26" s="75" t="s">
        <v>88</v>
      </c>
      <c r="D26" s="59">
        <v>236</v>
      </c>
      <c r="E26" s="59">
        <v>256</v>
      </c>
      <c r="F26" s="64">
        <f t="shared" si="0"/>
        <v>492</v>
      </c>
      <c r="G26" s="59">
        <v>263</v>
      </c>
      <c r="I26" s="110">
        <v>2899</v>
      </c>
      <c r="J26" s="75">
        <v>20000</v>
      </c>
      <c r="K26" s="77" t="s">
        <v>67</v>
      </c>
      <c r="L26" s="60">
        <v>1576</v>
      </c>
      <c r="M26" s="60">
        <v>1435</v>
      </c>
      <c r="N26" s="60">
        <f t="shared" si="2"/>
        <v>3011</v>
      </c>
      <c r="O26" s="60">
        <v>1449</v>
      </c>
      <c r="R26" s="76"/>
      <c r="S26" s="76"/>
      <c r="T26" s="76"/>
      <c r="U26" s="76"/>
    </row>
    <row r="27" spans="1:21" ht="14.25" thickTop="1" x14ac:dyDescent="0.15">
      <c r="A27" s="109">
        <v>1817</v>
      </c>
      <c r="B27" s="75">
        <v>38007</v>
      </c>
      <c r="C27" s="75" t="s">
        <v>89</v>
      </c>
      <c r="D27" s="59">
        <v>185</v>
      </c>
      <c r="E27" s="59">
        <v>183</v>
      </c>
      <c r="F27" s="64">
        <f t="shared" si="0"/>
        <v>368</v>
      </c>
      <c r="G27" s="59">
        <v>180</v>
      </c>
      <c r="I27" s="78" t="s">
        <v>10</v>
      </c>
      <c r="J27" s="79"/>
      <c r="K27" s="80" t="s">
        <v>11</v>
      </c>
      <c r="L27" s="81">
        <f>SUM(L5:L26)</f>
        <v>7593</v>
      </c>
      <c r="M27" s="81">
        <f>SUM(M5:M26)</f>
        <v>7536</v>
      </c>
      <c r="N27" s="81">
        <f>SUM(N5:N26)</f>
        <v>15129</v>
      </c>
      <c r="O27" s="81">
        <f>SUM(O5:O26)</f>
        <v>6925</v>
      </c>
      <c r="R27" s="76"/>
      <c r="S27" s="76"/>
      <c r="T27" s="76"/>
      <c r="U27" s="76"/>
    </row>
    <row r="28" spans="1:21" x14ac:dyDescent="0.15">
      <c r="A28" s="109">
        <v>1818</v>
      </c>
      <c r="B28" s="75">
        <v>38008</v>
      </c>
      <c r="C28" s="75" t="s">
        <v>90</v>
      </c>
      <c r="D28" s="59">
        <v>88</v>
      </c>
      <c r="E28" s="59">
        <v>122</v>
      </c>
      <c r="F28" s="64">
        <f t="shared" si="0"/>
        <v>210</v>
      </c>
      <c r="G28" s="59">
        <v>105</v>
      </c>
      <c r="K28" s="82"/>
      <c r="L28" s="83"/>
      <c r="M28" s="83"/>
      <c r="N28" s="83"/>
      <c r="O28" s="83"/>
    </row>
    <row r="29" spans="1:21" x14ac:dyDescent="0.15">
      <c r="A29" s="109">
        <v>1819</v>
      </c>
      <c r="B29" s="75">
        <v>38009</v>
      </c>
      <c r="C29" s="75" t="s">
        <v>91</v>
      </c>
      <c r="D29" s="59">
        <v>332</v>
      </c>
      <c r="E29" s="59">
        <v>325</v>
      </c>
      <c r="F29" s="64">
        <f t="shared" si="0"/>
        <v>657</v>
      </c>
      <c r="G29" s="59">
        <v>289</v>
      </c>
      <c r="K29" s="84"/>
      <c r="L29" s="85"/>
      <c r="M29" s="85"/>
      <c r="N29" s="85"/>
      <c r="O29" s="85"/>
    </row>
    <row r="30" spans="1:21" ht="14.25" x14ac:dyDescent="0.15">
      <c r="A30" s="109">
        <v>1820</v>
      </c>
      <c r="B30" s="75">
        <v>38010</v>
      </c>
      <c r="C30" s="75" t="s">
        <v>92</v>
      </c>
      <c r="D30" s="59">
        <v>333</v>
      </c>
      <c r="E30" s="59">
        <v>373</v>
      </c>
      <c r="F30" s="64">
        <f t="shared" si="0"/>
        <v>706</v>
      </c>
      <c r="G30" s="59">
        <v>355</v>
      </c>
      <c r="K30" s="70" t="s">
        <v>12</v>
      </c>
      <c r="L30" s="71"/>
      <c r="M30" s="71"/>
      <c r="N30" s="71"/>
      <c r="O30" s="71"/>
    </row>
    <row r="31" spans="1:21" x14ac:dyDescent="0.15">
      <c r="A31" s="109">
        <v>1911</v>
      </c>
      <c r="B31" s="75">
        <v>24001</v>
      </c>
      <c r="C31" s="75" t="s">
        <v>93</v>
      </c>
      <c r="D31" s="59">
        <v>137</v>
      </c>
      <c r="E31" s="59">
        <v>164</v>
      </c>
      <c r="F31" s="64">
        <f t="shared" si="0"/>
        <v>301</v>
      </c>
      <c r="G31" s="59">
        <v>152</v>
      </c>
      <c r="I31" s="72" t="s">
        <v>4</v>
      </c>
      <c r="J31" s="72"/>
      <c r="K31" s="72" t="s">
        <v>5</v>
      </c>
      <c r="L31" s="73" t="s">
        <v>6</v>
      </c>
      <c r="M31" s="73" t="s">
        <v>7</v>
      </c>
      <c r="N31" s="73" t="s">
        <v>8</v>
      </c>
      <c r="O31" s="73" t="s">
        <v>9</v>
      </c>
    </row>
    <row r="32" spans="1:21" x14ac:dyDescent="0.15">
      <c r="A32" s="109">
        <v>1912</v>
      </c>
      <c r="B32" s="75">
        <v>24002</v>
      </c>
      <c r="C32" s="75" t="s">
        <v>94</v>
      </c>
      <c r="D32" s="59">
        <v>678</v>
      </c>
      <c r="E32" s="59">
        <v>652</v>
      </c>
      <c r="F32" s="64">
        <f t="shared" si="0"/>
        <v>1330</v>
      </c>
      <c r="G32" s="59">
        <v>642</v>
      </c>
      <c r="I32" s="111">
        <v>4099</v>
      </c>
      <c r="J32" s="75">
        <v>26000</v>
      </c>
      <c r="K32" s="86" t="s">
        <v>96</v>
      </c>
      <c r="L32" s="59">
        <v>400</v>
      </c>
      <c r="M32" s="59">
        <v>397</v>
      </c>
      <c r="N32" s="64">
        <f>SUM(L32:M32)</f>
        <v>797</v>
      </c>
      <c r="O32" s="59">
        <v>330</v>
      </c>
    </row>
    <row r="33" spans="1:15" ht="14.25" thickBot="1" x14ac:dyDescent="0.2">
      <c r="A33" s="110">
        <v>1913</v>
      </c>
      <c r="B33" s="75">
        <v>24003</v>
      </c>
      <c r="C33" s="77" t="s">
        <v>95</v>
      </c>
      <c r="D33" s="60">
        <v>516</v>
      </c>
      <c r="E33" s="60">
        <v>514</v>
      </c>
      <c r="F33" s="87">
        <f t="shared" si="0"/>
        <v>1030</v>
      </c>
      <c r="G33" s="60">
        <v>387</v>
      </c>
      <c r="I33" s="112">
        <v>4199</v>
      </c>
      <c r="J33" s="75">
        <v>25000</v>
      </c>
      <c r="K33" s="88" t="s">
        <v>97</v>
      </c>
      <c r="L33" s="59">
        <v>816</v>
      </c>
      <c r="M33" s="59">
        <v>832</v>
      </c>
      <c r="N33" s="64">
        <f t="shared" ref="N33:N57" si="3">SUM(L33:M33)</f>
        <v>1648</v>
      </c>
      <c r="O33" s="59">
        <v>705</v>
      </c>
    </row>
    <row r="34" spans="1:15" ht="14.25" thickTop="1" x14ac:dyDescent="0.15">
      <c r="A34" s="78" t="s">
        <v>10</v>
      </c>
      <c r="B34" s="79"/>
      <c r="C34" s="80" t="s">
        <v>11</v>
      </c>
      <c r="D34" s="81">
        <f>SUM(D5:D33)</f>
        <v>13682</v>
      </c>
      <c r="E34" s="81">
        <f>SUM(E5:E33)</f>
        <v>13894</v>
      </c>
      <c r="F34" s="81">
        <f>SUM(F5:F33)</f>
        <v>27576</v>
      </c>
      <c r="G34" s="81">
        <f>SUM(G5:G33)</f>
        <v>12338</v>
      </c>
      <c r="I34" s="112">
        <v>4211</v>
      </c>
      <c r="J34" s="75">
        <v>39001</v>
      </c>
      <c r="K34" s="88" t="s">
        <v>98</v>
      </c>
      <c r="L34" s="59">
        <v>492</v>
      </c>
      <c r="M34" s="59">
        <v>523</v>
      </c>
      <c r="N34" s="64">
        <f t="shared" si="3"/>
        <v>1015</v>
      </c>
      <c r="O34" s="59">
        <v>460</v>
      </c>
    </row>
    <row r="35" spans="1:15" x14ac:dyDescent="0.15">
      <c r="A35" s="90"/>
      <c r="B35" s="90"/>
      <c r="C35" s="82"/>
      <c r="D35" s="91"/>
      <c r="E35" s="91"/>
      <c r="F35" s="91"/>
      <c r="G35" s="91"/>
      <c r="I35" s="112">
        <v>4212</v>
      </c>
      <c r="J35" s="75">
        <v>39002</v>
      </c>
      <c r="K35" s="88" t="s">
        <v>99</v>
      </c>
      <c r="L35" s="59">
        <v>626</v>
      </c>
      <c r="M35" s="59">
        <v>697</v>
      </c>
      <c r="N35" s="64">
        <f t="shared" si="3"/>
        <v>1323</v>
      </c>
      <c r="O35" s="59">
        <v>567</v>
      </c>
    </row>
    <row r="36" spans="1:15" x14ac:dyDescent="0.15">
      <c r="A36" s="92"/>
      <c r="B36" s="92"/>
      <c r="C36" s="84"/>
      <c r="D36" s="93"/>
      <c r="E36" s="93"/>
      <c r="F36" s="93"/>
      <c r="G36" s="93"/>
      <c r="I36" s="112">
        <v>4213</v>
      </c>
      <c r="J36" s="75">
        <v>39003</v>
      </c>
      <c r="K36" s="88" t="s">
        <v>100</v>
      </c>
      <c r="L36" s="59">
        <v>1217</v>
      </c>
      <c r="M36" s="59">
        <v>1354</v>
      </c>
      <c r="N36" s="64">
        <f t="shared" si="3"/>
        <v>2571</v>
      </c>
      <c r="O36" s="59">
        <v>1072</v>
      </c>
    </row>
    <row r="37" spans="1:15" ht="14.25" x14ac:dyDescent="0.15">
      <c r="A37" s="92"/>
      <c r="B37" s="92"/>
      <c r="C37" s="94" t="s">
        <v>13</v>
      </c>
      <c r="D37" s="92"/>
      <c r="E37" s="92"/>
      <c r="F37" s="92"/>
      <c r="G37" s="92"/>
      <c r="I37" s="112">
        <v>4214</v>
      </c>
      <c r="J37" s="75">
        <v>39004</v>
      </c>
      <c r="K37" s="88" t="s">
        <v>101</v>
      </c>
      <c r="L37" s="59">
        <v>268</v>
      </c>
      <c r="M37" s="59">
        <v>246</v>
      </c>
      <c r="N37" s="64">
        <f t="shared" si="3"/>
        <v>514</v>
      </c>
      <c r="O37" s="59">
        <v>209</v>
      </c>
    </row>
    <row r="38" spans="1:15" x14ac:dyDescent="0.15">
      <c r="A38" s="72" t="s">
        <v>4</v>
      </c>
      <c r="B38" s="72"/>
      <c r="C38" s="72" t="s">
        <v>5</v>
      </c>
      <c r="D38" s="73" t="s">
        <v>6</v>
      </c>
      <c r="E38" s="73" t="s">
        <v>7</v>
      </c>
      <c r="F38" s="73" t="s">
        <v>8</v>
      </c>
      <c r="G38" s="73" t="s">
        <v>9</v>
      </c>
      <c r="I38" s="112">
        <v>4215</v>
      </c>
      <c r="J38" s="75">
        <v>39005</v>
      </c>
      <c r="K38" s="88" t="s">
        <v>102</v>
      </c>
      <c r="L38" s="59">
        <v>291</v>
      </c>
      <c r="M38" s="59">
        <v>305</v>
      </c>
      <c r="N38" s="64">
        <f t="shared" si="3"/>
        <v>596</v>
      </c>
      <c r="O38" s="59">
        <v>286</v>
      </c>
    </row>
    <row r="39" spans="1:15" x14ac:dyDescent="0.15">
      <c r="A39" s="109">
        <v>3099</v>
      </c>
      <c r="B39" s="75">
        <v>31000</v>
      </c>
      <c r="C39" s="95" t="s">
        <v>14</v>
      </c>
      <c r="D39" s="59">
        <v>1431</v>
      </c>
      <c r="E39" s="59">
        <v>1372</v>
      </c>
      <c r="F39" s="64">
        <f>SUM(D39:E39)</f>
        <v>2803</v>
      </c>
      <c r="G39" s="59">
        <v>1241</v>
      </c>
      <c r="I39" s="112">
        <v>4216</v>
      </c>
      <c r="J39" s="75">
        <v>39006</v>
      </c>
      <c r="K39" s="88" t="s">
        <v>103</v>
      </c>
      <c r="L39" s="59">
        <v>277</v>
      </c>
      <c r="M39" s="59">
        <v>274</v>
      </c>
      <c r="N39" s="64">
        <f t="shared" si="3"/>
        <v>551</v>
      </c>
      <c r="O39" s="59">
        <v>267</v>
      </c>
    </row>
    <row r="40" spans="1:15" x14ac:dyDescent="0.15">
      <c r="A40" s="109">
        <v>3199</v>
      </c>
      <c r="B40" s="75">
        <v>10000</v>
      </c>
      <c r="C40" s="75" t="s">
        <v>15</v>
      </c>
      <c r="D40" s="59">
        <v>842</v>
      </c>
      <c r="E40" s="59">
        <v>734</v>
      </c>
      <c r="F40" s="64">
        <f t="shared" ref="F40:F44" si="4">SUM(D40:E40)</f>
        <v>1576</v>
      </c>
      <c r="G40" s="59">
        <v>768</v>
      </c>
      <c r="I40" s="112">
        <v>4217</v>
      </c>
      <c r="J40" s="75">
        <v>39007</v>
      </c>
      <c r="K40" s="88" t="s">
        <v>104</v>
      </c>
      <c r="L40" s="59">
        <v>260</v>
      </c>
      <c r="M40" s="59">
        <v>304</v>
      </c>
      <c r="N40" s="64">
        <f t="shared" si="3"/>
        <v>564</v>
      </c>
      <c r="O40" s="59">
        <v>235</v>
      </c>
    </row>
    <row r="41" spans="1:15" x14ac:dyDescent="0.15">
      <c r="A41" s="109">
        <v>3299</v>
      </c>
      <c r="B41" s="75">
        <v>1000</v>
      </c>
      <c r="C41" s="75" t="s">
        <v>16</v>
      </c>
      <c r="D41" s="59">
        <v>890</v>
      </c>
      <c r="E41" s="59">
        <v>830</v>
      </c>
      <c r="F41" s="64">
        <f t="shared" si="4"/>
        <v>1720</v>
      </c>
      <c r="G41" s="59">
        <v>683</v>
      </c>
      <c r="I41" s="112">
        <v>4218</v>
      </c>
      <c r="J41" s="75">
        <v>39008</v>
      </c>
      <c r="K41" s="88" t="s">
        <v>105</v>
      </c>
      <c r="L41" s="59">
        <v>333</v>
      </c>
      <c r="M41" s="59">
        <v>362</v>
      </c>
      <c r="N41" s="64">
        <f t="shared" si="3"/>
        <v>695</v>
      </c>
      <c r="O41" s="59">
        <v>296</v>
      </c>
    </row>
    <row r="42" spans="1:15" x14ac:dyDescent="0.15">
      <c r="A42" s="109">
        <v>3399</v>
      </c>
      <c r="B42" s="75">
        <v>4000</v>
      </c>
      <c r="C42" s="75" t="s">
        <v>17</v>
      </c>
      <c r="D42" s="59">
        <v>52</v>
      </c>
      <c r="E42" s="59">
        <v>49</v>
      </c>
      <c r="F42" s="64">
        <f t="shared" si="4"/>
        <v>101</v>
      </c>
      <c r="G42" s="59">
        <v>43</v>
      </c>
      <c r="I42" s="112">
        <v>4219</v>
      </c>
      <c r="J42" s="75">
        <v>39009</v>
      </c>
      <c r="K42" s="88" t="s">
        <v>106</v>
      </c>
      <c r="L42" s="59">
        <v>307</v>
      </c>
      <c r="M42" s="59">
        <v>306</v>
      </c>
      <c r="N42" s="64">
        <f t="shared" si="3"/>
        <v>613</v>
      </c>
      <c r="O42" s="59">
        <v>271</v>
      </c>
    </row>
    <row r="43" spans="1:15" x14ac:dyDescent="0.15">
      <c r="A43" s="109">
        <v>3499</v>
      </c>
      <c r="B43" s="75">
        <v>28000</v>
      </c>
      <c r="C43" s="75" t="s">
        <v>18</v>
      </c>
      <c r="D43" s="59">
        <v>70</v>
      </c>
      <c r="E43" s="59">
        <v>73</v>
      </c>
      <c r="F43" s="64">
        <f t="shared" si="4"/>
        <v>143</v>
      </c>
      <c r="G43" s="59">
        <v>56</v>
      </c>
      <c r="I43" s="112">
        <v>4220</v>
      </c>
      <c r="J43" s="75">
        <v>39010</v>
      </c>
      <c r="K43" s="88" t="s">
        <v>107</v>
      </c>
      <c r="L43" s="59">
        <v>259</v>
      </c>
      <c r="M43" s="59">
        <v>271</v>
      </c>
      <c r="N43" s="64">
        <f t="shared" si="3"/>
        <v>530</v>
      </c>
      <c r="O43" s="59">
        <v>224</v>
      </c>
    </row>
    <row r="44" spans="1:15" ht="14.25" thickBot="1" x14ac:dyDescent="0.2">
      <c r="A44" s="110">
        <v>3599</v>
      </c>
      <c r="B44" s="75">
        <v>14000</v>
      </c>
      <c r="C44" s="77" t="s">
        <v>19</v>
      </c>
      <c r="D44" s="60">
        <v>29</v>
      </c>
      <c r="E44" s="60">
        <v>31</v>
      </c>
      <c r="F44" s="87">
        <f t="shared" si="4"/>
        <v>60</v>
      </c>
      <c r="G44" s="60">
        <v>23</v>
      </c>
      <c r="I44" s="112">
        <v>4399</v>
      </c>
      <c r="J44" s="75">
        <v>12000</v>
      </c>
      <c r="K44" s="88" t="s">
        <v>108</v>
      </c>
      <c r="L44" s="59">
        <v>780</v>
      </c>
      <c r="M44" s="59">
        <v>799</v>
      </c>
      <c r="N44" s="64">
        <f t="shared" si="3"/>
        <v>1579</v>
      </c>
      <c r="O44" s="59">
        <v>634</v>
      </c>
    </row>
    <row r="45" spans="1:15" ht="14.25" thickTop="1" x14ac:dyDescent="0.15">
      <c r="A45" s="78" t="s">
        <v>10</v>
      </c>
      <c r="B45" s="79"/>
      <c r="C45" s="80" t="s">
        <v>11</v>
      </c>
      <c r="D45" s="81">
        <f>SUM(D39:D44)</f>
        <v>3314</v>
      </c>
      <c r="E45" s="81">
        <f>SUM(E39:E44)</f>
        <v>3089</v>
      </c>
      <c r="F45" s="89">
        <f>SUM(F39:F44)</f>
        <v>6403</v>
      </c>
      <c r="G45" s="81">
        <f>SUM(G39:G44)</f>
        <v>2814</v>
      </c>
      <c r="I45" s="112">
        <v>4499</v>
      </c>
      <c r="J45" s="75">
        <v>9000</v>
      </c>
      <c r="K45" s="88" t="s">
        <v>109</v>
      </c>
      <c r="L45" s="59">
        <v>343</v>
      </c>
      <c r="M45" s="59">
        <v>349</v>
      </c>
      <c r="N45" s="64">
        <f t="shared" si="3"/>
        <v>692</v>
      </c>
      <c r="O45" s="59">
        <v>269</v>
      </c>
    </row>
    <row r="46" spans="1:15" x14ac:dyDescent="0.15">
      <c r="C46" s="82"/>
      <c r="D46" s="83"/>
      <c r="E46" s="83"/>
      <c r="F46" s="83"/>
      <c r="G46" s="83"/>
      <c r="I46" s="112">
        <v>4511</v>
      </c>
      <c r="J46" s="75">
        <v>16001</v>
      </c>
      <c r="K46" s="88" t="s">
        <v>110</v>
      </c>
      <c r="L46" s="59">
        <v>516</v>
      </c>
      <c r="M46" s="59">
        <v>578</v>
      </c>
      <c r="N46" s="64">
        <f t="shared" si="3"/>
        <v>1094</v>
      </c>
      <c r="O46" s="59">
        <v>434</v>
      </c>
    </row>
    <row r="47" spans="1:15" ht="13.5" customHeight="1" x14ac:dyDescent="0.15">
      <c r="C47" s="84"/>
      <c r="D47" s="85"/>
      <c r="E47" s="85"/>
      <c r="F47" s="85"/>
      <c r="G47" s="85"/>
      <c r="I47" s="112">
        <v>4512</v>
      </c>
      <c r="J47" s="75">
        <v>16002</v>
      </c>
      <c r="K47" s="88" t="s">
        <v>111</v>
      </c>
      <c r="L47" s="59">
        <v>542</v>
      </c>
      <c r="M47" s="59">
        <v>562</v>
      </c>
      <c r="N47" s="64">
        <f t="shared" si="3"/>
        <v>1104</v>
      </c>
      <c r="O47" s="59">
        <v>511</v>
      </c>
    </row>
    <row r="48" spans="1:15" ht="14.25" customHeight="1" x14ac:dyDescent="0.15">
      <c r="D48" s="71"/>
      <c r="E48" s="71"/>
      <c r="F48" s="71"/>
      <c r="G48" s="71"/>
      <c r="I48" s="112">
        <v>4513</v>
      </c>
      <c r="J48" s="75">
        <v>16003</v>
      </c>
      <c r="K48" s="88" t="s">
        <v>112</v>
      </c>
      <c r="L48" s="59">
        <v>553</v>
      </c>
      <c r="M48" s="59">
        <v>527</v>
      </c>
      <c r="N48" s="64">
        <f t="shared" si="3"/>
        <v>1080</v>
      </c>
      <c r="O48" s="59">
        <v>383</v>
      </c>
    </row>
    <row r="49" spans="1:15" ht="13.5" customHeight="1" x14ac:dyDescent="0.15">
      <c r="C49" s="168" t="s">
        <v>20</v>
      </c>
      <c r="D49" s="168"/>
      <c r="E49" s="168"/>
      <c r="F49" s="168"/>
      <c r="G49" s="168"/>
      <c r="I49" s="112">
        <v>4514</v>
      </c>
      <c r="J49" s="75">
        <v>16004</v>
      </c>
      <c r="K49" s="88" t="s">
        <v>113</v>
      </c>
      <c r="L49" s="59">
        <v>229</v>
      </c>
      <c r="M49" s="59">
        <v>240</v>
      </c>
      <c r="N49" s="64">
        <f t="shared" si="3"/>
        <v>469</v>
      </c>
      <c r="O49" s="59">
        <v>171</v>
      </c>
    </row>
    <row r="50" spans="1:15" ht="13.5" customHeight="1" x14ac:dyDescent="0.15">
      <c r="C50" s="169"/>
      <c r="D50" s="169"/>
      <c r="E50" s="169"/>
      <c r="F50" s="169"/>
      <c r="G50" s="169"/>
      <c r="I50" s="112">
        <v>4611</v>
      </c>
      <c r="J50" s="75">
        <v>33001</v>
      </c>
      <c r="K50" s="88" t="s">
        <v>114</v>
      </c>
      <c r="L50" s="59">
        <v>210</v>
      </c>
      <c r="M50" s="59">
        <v>217</v>
      </c>
      <c r="N50" s="64">
        <f t="shared" si="3"/>
        <v>427</v>
      </c>
      <c r="O50" s="59">
        <v>195</v>
      </c>
    </row>
    <row r="51" spans="1:15" x14ac:dyDescent="0.15">
      <c r="A51" s="72" t="s">
        <v>4</v>
      </c>
      <c r="B51" s="72"/>
      <c r="C51" s="72" t="s">
        <v>21</v>
      </c>
      <c r="D51" s="73" t="s">
        <v>6</v>
      </c>
      <c r="E51" s="73" t="s">
        <v>7</v>
      </c>
      <c r="F51" s="73" t="s">
        <v>8</v>
      </c>
      <c r="G51" s="73" t="s">
        <v>9</v>
      </c>
      <c r="I51" s="112">
        <v>4612</v>
      </c>
      <c r="J51" s="75">
        <v>33002</v>
      </c>
      <c r="K51" s="88" t="s">
        <v>115</v>
      </c>
      <c r="L51" s="59">
        <v>158</v>
      </c>
      <c r="M51" s="59">
        <v>160</v>
      </c>
      <c r="N51" s="64">
        <f t="shared" si="3"/>
        <v>318</v>
      </c>
      <c r="O51" s="59">
        <v>140</v>
      </c>
    </row>
    <row r="52" spans="1:15" x14ac:dyDescent="0.15">
      <c r="A52" s="75" t="s">
        <v>10</v>
      </c>
      <c r="B52" s="75"/>
      <c r="C52" s="75" t="s">
        <v>122</v>
      </c>
      <c r="D52" s="63">
        <v>3224</v>
      </c>
      <c r="E52" s="59">
        <v>2986</v>
      </c>
      <c r="F52" s="64">
        <f>SUM(D52:E52)</f>
        <v>6210</v>
      </c>
      <c r="G52" s="59">
        <v>2730</v>
      </c>
      <c r="I52" s="112">
        <v>4613</v>
      </c>
      <c r="J52" s="75">
        <v>33003</v>
      </c>
      <c r="K52" s="88" t="s">
        <v>116</v>
      </c>
      <c r="L52" s="59">
        <v>56</v>
      </c>
      <c r="M52" s="59">
        <v>55</v>
      </c>
      <c r="N52" s="64">
        <f t="shared" si="3"/>
        <v>111</v>
      </c>
      <c r="O52" s="59">
        <v>46</v>
      </c>
    </row>
    <row r="53" spans="1:15" x14ac:dyDescent="0.15">
      <c r="A53" s="75" t="s">
        <v>10</v>
      </c>
      <c r="B53" s="75"/>
      <c r="C53" s="75" t="s">
        <v>123</v>
      </c>
      <c r="D53" s="59">
        <v>4026</v>
      </c>
      <c r="E53" s="59">
        <v>3792</v>
      </c>
      <c r="F53" s="64">
        <f t="shared" ref="F53:F60" si="5">SUM(D53:E53)</f>
        <v>7818</v>
      </c>
      <c r="G53" s="59">
        <v>3840</v>
      </c>
      <c r="I53" s="112">
        <v>4614</v>
      </c>
      <c r="J53" s="75">
        <v>33004</v>
      </c>
      <c r="K53" s="88" t="s">
        <v>117</v>
      </c>
      <c r="L53" s="59">
        <v>65</v>
      </c>
      <c r="M53" s="59">
        <v>75</v>
      </c>
      <c r="N53" s="64">
        <f t="shared" si="3"/>
        <v>140</v>
      </c>
      <c r="O53" s="59">
        <v>58</v>
      </c>
    </row>
    <row r="54" spans="1:15" x14ac:dyDescent="0.15">
      <c r="A54" s="75" t="s">
        <v>10</v>
      </c>
      <c r="B54" s="75"/>
      <c r="C54" s="75" t="s">
        <v>124</v>
      </c>
      <c r="D54" s="59">
        <v>3659</v>
      </c>
      <c r="E54" s="59">
        <v>3852</v>
      </c>
      <c r="F54" s="64">
        <f t="shared" si="5"/>
        <v>7511</v>
      </c>
      <c r="G54" s="59">
        <v>3172</v>
      </c>
      <c r="I54" s="112">
        <v>4615</v>
      </c>
      <c r="J54" s="75">
        <v>33005</v>
      </c>
      <c r="K54" s="88" t="s">
        <v>118</v>
      </c>
      <c r="L54" s="59">
        <v>114</v>
      </c>
      <c r="M54" s="59">
        <v>139</v>
      </c>
      <c r="N54" s="64">
        <f t="shared" si="3"/>
        <v>253</v>
      </c>
      <c r="O54" s="59">
        <v>80</v>
      </c>
    </row>
    <row r="55" spans="1:15" x14ac:dyDescent="0.15">
      <c r="A55" s="75" t="s">
        <v>10</v>
      </c>
      <c r="B55" s="75"/>
      <c r="C55" s="75" t="s">
        <v>125</v>
      </c>
      <c r="D55" s="59">
        <v>5356</v>
      </c>
      <c r="E55" s="59">
        <v>5451</v>
      </c>
      <c r="F55" s="64">
        <f t="shared" si="5"/>
        <v>10807</v>
      </c>
      <c r="G55" s="59">
        <v>4715</v>
      </c>
      <c r="I55" s="112">
        <v>4616</v>
      </c>
      <c r="J55" s="75">
        <v>33006</v>
      </c>
      <c r="K55" s="88" t="s">
        <v>119</v>
      </c>
      <c r="L55" s="59">
        <v>194</v>
      </c>
      <c r="M55" s="59">
        <v>242</v>
      </c>
      <c r="N55" s="64">
        <f t="shared" si="3"/>
        <v>436</v>
      </c>
      <c r="O55" s="59">
        <v>183</v>
      </c>
    </row>
    <row r="56" spans="1:15" x14ac:dyDescent="0.15">
      <c r="A56" s="75" t="s">
        <v>10</v>
      </c>
      <c r="B56" s="75"/>
      <c r="C56" s="75" t="s">
        <v>126</v>
      </c>
      <c r="D56" s="59">
        <v>3290</v>
      </c>
      <c r="E56" s="59">
        <v>3512</v>
      </c>
      <c r="F56" s="64">
        <f t="shared" si="5"/>
        <v>6802</v>
      </c>
      <c r="G56" s="59">
        <v>3018</v>
      </c>
      <c r="I56" s="112">
        <v>4799</v>
      </c>
      <c r="J56" s="75">
        <v>15000</v>
      </c>
      <c r="K56" s="88" t="s">
        <v>120</v>
      </c>
      <c r="L56" s="59">
        <v>746</v>
      </c>
      <c r="M56" s="59">
        <v>717</v>
      </c>
      <c r="N56" s="64">
        <f t="shared" si="3"/>
        <v>1463</v>
      </c>
      <c r="O56" s="59">
        <v>588</v>
      </c>
    </row>
    <row r="57" spans="1:15" ht="14.25" thickBot="1" x14ac:dyDescent="0.2">
      <c r="A57" s="75" t="s">
        <v>10</v>
      </c>
      <c r="B57" s="75"/>
      <c r="C57" s="75" t="s">
        <v>127</v>
      </c>
      <c r="D57" s="59">
        <v>5002</v>
      </c>
      <c r="E57" s="59">
        <v>4867</v>
      </c>
      <c r="F57" s="64">
        <f t="shared" si="5"/>
        <v>9869</v>
      </c>
      <c r="G57" s="59">
        <v>4576</v>
      </c>
      <c r="I57" s="113">
        <v>4899</v>
      </c>
      <c r="J57" s="75">
        <v>19000</v>
      </c>
      <c r="K57" s="96" t="s">
        <v>121</v>
      </c>
      <c r="L57" s="60">
        <v>323</v>
      </c>
      <c r="M57" s="60">
        <v>346</v>
      </c>
      <c r="N57" s="87">
        <f t="shared" si="3"/>
        <v>669</v>
      </c>
      <c r="O57" s="60">
        <v>294</v>
      </c>
    </row>
    <row r="58" spans="1:15" ht="15" thickTop="1" thickBot="1" x14ac:dyDescent="0.2">
      <c r="A58" s="75" t="s">
        <v>10</v>
      </c>
      <c r="B58" s="75"/>
      <c r="C58" s="75" t="s">
        <v>128</v>
      </c>
      <c r="D58" s="59">
        <v>4606</v>
      </c>
      <c r="E58" s="59">
        <v>4781</v>
      </c>
      <c r="F58" s="64">
        <f t="shared" si="5"/>
        <v>9387</v>
      </c>
      <c r="G58" s="59">
        <v>3945</v>
      </c>
      <c r="I58" s="97" t="s">
        <v>10</v>
      </c>
      <c r="J58" s="98"/>
      <c r="K58" s="99" t="s">
        <v>11</v>
      </c>
      <c r="L58" s="100">
        <f>SUM(L32:L57)</f>
        <v>10375</v>
      </c>
      <c r="M58" s="100">
        <f>SUM(M32:M57)</f>
        <v>10877</v>
      </c>
      <c r="N58" s="100">
        <f>SUM(N32:N57)</f>
        <v>21252</v>
      </c>
      <c r="O58" s="100">
        <f>SUM(O32:O57)</f>
        <v>8908</v>
      </c>
    </row>
    <row r="59" spans="1:15" ht="13.5" customHeight="1" thickTop="1" x14ac:dyDescent="0.15">
      <c r="A59" s="75" t="s">
        <v>10</v>
      </c>
      <c r="B59" s="75"/>
      <c r="C59" s="75" t="s">
        <v>129</v>
      </c>
      <c r="D59" s="59">
        <v>2860</v>
      </c>
      <c r="E59" s="59">
        <v>3030</v>
      </c>
      <c r="F59" s="64">
        <f t="shared" si="5"/>
        <v>5890</v>
      </c>
      <c r="G59" s="59">
        <v>2509</v>
      </c>
      <c r="I59" s="101" t="s">
        <v>10</v>
      </c>
      <c r="J59" s="102"/>
      <c r="K59" s="103" t="s">
        <v>22</v>
      </c>
      <c r="L59" s="86">
        <f>D34+D45+L27+L58</f>
        <v>34964</v>
      </c>
      <c r="M59" s="86">
        <f>E34+E45+M27+M58</f>
        <v>35396</v>
      </c>
      <c r="N59" s="86">
        <f>F34+F45+N27+N58</f>
        <v>70360</v>
      </c>
      <c r="O59" s="86">
        <f>G34+G45+O27+O58</f>
        <v>30985</v>
      </c>
    </row>
    <row r="60" spans="1:15" ht="13.5" customHeight="1" x14ac:dyDescent="0.15">
      <c r="A60" s="75" t="s">
        <v>10</v>
      </c>
      <c r="B60" s="75"/>
      <c r="C60" s="75" t="s">
        <v>130</v>
      </c>
      <c r="D60" s="59">
        <v>2941</v>
      </c>
      <c r="E60" s="59">
        <v>3125</v>
      </c>
      <c r="F60" s="64">
        <f t="shared" si="5"/>
        <v>6066</v>
      </c>
      <c r="G60" s="59">
        <v>2480</v>
      </c>
      <c r="K60" s="104"/>
      <c r="L60" s="85"/>
      <c r="M60" s="85"/>
      <c r="N60" s="85"/>
      <c r="O60" s="85"/>
    </row>
    <row r="61" spans="1:15" ht="13.5" customHeight="1" x14ac:dyDescent="0.15">
      <c r="A61" s="92"/>
      <c r="B61" s="92"/>
      <c r="C61" s="105"/>
      <c r="D61" s="106">
        <f>SUM(D52:D60)</f>
        <v>34964</v>
      </c>
      <c r="E61" s="106">
        <f>SUM(E52:E60)</f>
        <v>35396</v>
      </c>
      <c r="F61" s="106">
        <f>SUM(F52:F60)</f>
        <v>70360</v>
      </c>
      <c r="G61" s="106">
        <f>SUM(G52:G60)</f>
        <v>30985</v>
      </c>
      <c r="I61" s="107"/>
      <c r="J61" s="107"/>
      <c r="K61" s="107"/>
      <c r="L61" s="83"/>
      <c r="M61" s="83"/>
      <c r="N61" s="83"/>
      <c r="O61" s="83"/>
    </row>
    <row r="62" spans="1:15" ht="15.75" customHeight="1" x14ac:dyDescent="0.15">
      <c r="A62" s="92"/>
      <c r="B62" s="92"/>
      <c r="C62" s="108"/>
      <c r="D62" s="108"/>
      <c r="E62" s="108"/>
      <c r="F62" s="108"/>
      <c r="G62" s="108"/>
      <c r="K62" s="84"/>
      <c r="L62" s="85"/>
      <c r="M62" s="85"/>
      <c r="N62" s="85"/>
      <c r="O62" s="85"/>
    </row>
    <row r="63" spans="1:15" ht="15.75" customHeight="1" x14ac:dyDescent="0.15">
      <c r="A63" s="92"/>
      <c r="B63" s="92"/>
      <c r="C63" s="104"/>
      <c r="D63" s="104"/>
      <c r="E63" s="104"/>
      <c r="F63" s="104"/>
      <c r="G63" s="104"/>
      <c r="K63" s="84"/>
      <c r="L63" s="85"/>
      <c r="M63" s="85"/>
      <c r="N63" s="85"/>
      <c r="O63" s="85"/>
    </row>
    <row r="64" spans="1:15" x14ac:dyDescent="0.15">
      <c r="D64" s="71"/>
      <c r="E64" s="71"/>
      <c r="F64" s="71"/>
      <c r="G64" s="71"/>
      <c r="L64" s="66"/>
      <c r="M64" s="66"/>
      <c r="N64" s="66"/>
      <c r="O64" s="66"/>
    </row>
    <row r="65" spans="4:15" x14ac:dyDescent="0.15">
      <c r="D65" s="71"/>
      <c r="E65" s="71"/>
      <c r="F65" s="71"/>
      <c r="G65" s="71"/>
      <c r="L65" s="66"/>
      <c r="M65" s="66"/>
      <c r="N65" s="66"/>
      <c r="O65" s="66"/>
    </row>
    <row r="66" spans="4:15" x14ac:dyDescent="0.15">
      <c r="D66" s="71"/>
      <c r="E66" s="71"/>
      <c r="F66" s="71"/>
      <c r="G66" s="71"/>
      <c r="L66" s="66"/>
      <c r="M66" s="66"/>
      <c r="N66" s="66"/>
      <c r="O66" s="66"/>
    </row>
    <row r="67" spans="4:15" x14ac:dyDescent="0.15">
      <c r="D67" s="71"/>
      <c r="E67" s="71"/>
      <c r="F67" s="71"/>
      <c r="G67" s="71"/>
      <c r="L67" s="66"/>
      <c r="M67" s="66"/>
      <c r="N67" s="66"/>
      <c r="O67" s="66"/>
    </row>
    <row r="68" spans="4:15" x14ac:dyDescent="0.15">
      <c r="D68" s="71"/>
      <c r="E68" s="71"/>
      <c r="F68" s="71"/>
      <c r="G68" s="71"/>
      <c r="L68" s="66"/>
      <c r="M68" s="66"/>
      <c r="N68" s="66"/>
      <c r="O68" s="66"/>
    </row>
    <row r="69" spans="4:15" x14ac:dyDescent="0.15">
      <c r="D69" s="71"/>
      <c r="E69" s="71"/>
      <c r="F69" s="71"/>
      <c r="G69" s="71"/>
      <c r="L69" s="66"/>
      <c r="M69" s="66"/>
      <c r="N69" s="66"/>
      <c r="O69" s="66"/>
    </row>
    <row r="70" spans="4:15" x14ac:dyDescent="0.15">
      <c r="D70" s="71"/>
      <c r="E70" s="71"/>
      <c r="F70" s="71"/>
      <c r="G70" s="71"/>
      <c r="L70" s="66"/>
      <c r="M70" s="66"/>
      <c r="N70" s="66"/>
      <c r="O70" s="66"/>
    </row>
    <row r="71" spans="4:15" x14ac:dyDescent="0.15">
      <c r="D71" s="71"/>
      <c r="E71" s="71"/>
      <c r="F71" s="71"/>
      <c r="G71" s="71"/>
      <c r="L71" s="66"/>
      <c r="M71" s="66"/>
      <c r="N71" s="66"/>
      <c r="O71" s="66"/>
    </row>
    <row r="72" spans="4:15" x14ac:dyDescent="0.15">
      <c r="D72" s="71"/>
      <c r="E72" s="71"/>
      <c r="F72" s="71"/>
      <c r="G72" s="71"/>
      <c r="L72" s="66"/>
      <c r="M72" s="66"/>
      <c r="N72" s="66"/>
      <c r="O72" s="66"/>
    </row>
    <row r="73" spans="4:15" x14ac:dyDescent="0.15">
      <c r="D73" s="71"/>
      <c r="E73" s="71"/>
      <c r="F73" s="71"/>
      <c r="G73" s="71"/>
      <c r="L73" s="66"/>
      <c r="M73" s="66"/>
      <c r="N73" s="66"/>
      <c r="O73" s="66"/>
    </row>
    <row r="74" spans="4:15" x14ac:dyDescent="0.15">
      <c r="D74" s="71"/>
      <c r="E74" s="71"/>
      <c r="F74" s="71"/>
      <c r="G74" s="71"/>
      <c r="L74" s="66"/>
      <c r="M74" s="66"/>
      <c r="N74" s="66"/>
      <c r="O74" s="66"/>
    </row>
    <row r="75" spans="4:15" x14ac:dyDescent="0.15">
      <c r="D75" s="71"/>
      <c r="E75" s="71"/>
      <c r="F75" s="71"/>
      <c r="G75" s="71"/>
      <c r="L75" s="66"/>
      <c r="M75" s="66"/>
      <c r="N75" s="66"/>
      <c r="O75" s="66"/>
    </row>
    <row r="76" spans="4:15" x14ac:dyDescent="0.15">
      <c r="D76" s="71"/>
      <c r="E76" s="71"/>
      <c r="F76" s="71"/>
      <c r="G76" s="71"/>
      <c r="L76" s="66"/>
      <c r="M76" s="66"/>
      <c r="N76" s="66"/>
      <c r="O76" s="66"/>
    </row>
    <row r="77" spans="4:15" x14ac:dyDescent="0.15">
      <c r="D77" s="71"/>
      <c r="E77" s="71"/>
      <c r="F77" s="71"/>
      <c r="G77" s="71"/>
      <c r="L77" s="66"/>
      <c r="M77" s="66"/>
      <c r="N77" s="66"/>
      <c r="O77" s="66"/>
    </row>
    <row r="78" spans="4:15" x14ac:dyDescent="0.15">
      <c r="D78" s="71"/>
      <c r="E78" s="71"/>
      <c r="F78" s="71"/>
      <c r="G78" s="71"/>
      <c r="L78" s="66"/>
      <c r="M78" s="66"/>
      <c r="N78" s="66"/>
      <c r="O78" s="66"/>
    </row>
    <row r="79" spans="4:15" x14ac:dyDescent="0.15">
      <c r="D79" s="71"/>
      <c r="E79" s="71"/>
      <c r="F79" s="71"/>
      <c r="G79" s="71"/>
      <c r="L79" s="66"/>
      <c r="M79" s="66"/>
      <c r="N79" s="66"/>
      <c r="O79" s="66"/>
    </row>
    <row r="80" spans="4:15" x14ac:dyDescent="0.15">
      <c r="D80" s="71"/>
      <c r="E80" s="71"/>
      <c r="F80" s="71"/>
      <c r="G80" s="71"/>
      <c r="L80" s="66"/>
      <c r="M80" s="66"/>
      <c r="N80" s="66"/>
      <c r="O80" s="66"/>
    </row>
    <row r="81" spans="4:15" x14ac:dyDescent="0.15">
      <c r="D81" s="71"/>
      <c r="E81" s="71"/>
      <c r="F81" s="71"/>
      <c r="G81" s="71"/>
      <c r="L81" s="66"/>
      <c r="M81" s="66"/>
      <c r="N81" s="66"/>
      <c r="O81" s="66"/>
    </row>
    <row r="82" spans="4:15" x14ac:dyDescent="0.15">
      <c r="D82" s="71"/>
      <c r="E82" s="71"/>
      <c r="F82" s="71"/>
      <c r="G82" s="71"/>
      <c r="L82" s="66"/>
      <c r="M82" s="66"/>
      <c r="N82" s="66"/>
      <c r="O82" s="66"/>
    </row>
    <row r="83" spans="4:15" x14ac:dyDescent="0.15">
      <c r="D83" s="71"/>
      <c r="E83" s="71"/>
      <c r="F83" s="71"/>
      <c r="G83" s="71"/>
      <c r="L83" s="66"/>
      <c r="M83" s="66"/>
      <c r="N83" s="66"/>
      <c r="O83" s="66"/>
    </row>
    <row r="84" spans="4:15" x14ac:dyDescent="0.15">
      <c r="D84" s="71"/>
      <c r="E84" s="71"/>
      <c r="F84" s="71"/>
      <c r="G84" s="71"/>
      <c r="L84" s="66"/>
      <c r="M84" s="66"/>
      <c r="N84" s="66"/>
      <c r="O84" s="66"/>
    </row>
    <row r="85" spans="4:15" x14ac:dyDescent="0.15">
      <c r="D85" s="71"/>
      <c r="E85" s="71"/>
      <c r="F85" s="71"/>
      <c r="G85" s="71"/>
      <c r="L85" s="66"/>
      <c r="M85" s="66"/>
      <c r="N85" s="66"/>
      <c r="O85" s="66"/>
    </row>
    <row r="86" spans="4:15" x14ac:dyDescent="0.15">
      <c r="D86" s="71"/>
      <c r="E86" s="71"/>
      <c r="F86" s="71"/>
      <c r="G86" s="71"/>
      <c r="L86" s="66"/>
      <c r="M86" s="66"/>
      <c r="N86" s="66"/>
      <c r="O86" s="66"/>
    </row>
    <row r="87" spans="4:15" x14ac:dyDescent="0.15">
      <c r="D87" s="71"/>
      <c r="E87" s="71"/>
      <c r="F87" s="71"/>
      <c r="G87" s="71"/>
      <c r="L87" s="66"/>
      <c r="M87" s="66"/>
      <c r="N87" s="66"/>
      <c r="O87" s="66"/>
    </row>
    <row r="88" spans="4:15" x14ac:dyDescent="0.15">
      <c r="D88" s="66"/>
      <c r="E88" s="66"/>
      <c r="F88" s="66"/>
      <c r="G88" s="66"/>
      <c r="L88" s="66"/>
      <c r="M88" s="66"/>
      <c r="N88" s="66"/>
      <c r="O88" s="66"/>
    </row>
    <row r="89" spans="4:15" x14ac:dyDescent="0.15">
      <c r="D89" s="66"/>
      <c r="E89" s="66"/>
      <c r="F89" s="66"/>
      <c r="G89" s="66"/>
      <c r="L89" s="66"/>
      <c r="M89" s="66"/>
      <c r="N89" s="66"/>
      <c r="O89" s="66"/>
    </row>
    <row r="90" spans="4:15" x14ac:dyDescent="0.15">
      <c r="D90" s="66"/>
      <c r="E90" s="66"/>
      <c r="F90" s="66"/>
      <c r="G90" s="66"/>
      <c r="L90" s="66"/>
      <c r="M90" s="66"/>
      <c r="N90" s="66"/>
      <c r="O90" s="66"/>
    </row>
    <row r="91" spans="4:15" x14ac:dyDescent="0.15">
      <c r="D91" s="66"/>
      <c r="E91" s="66"/>
      <c r="F91" s="66"/>
      <c r="G91" s="66"/>
      <c r="L91" s="66"/>
      <c r="M91" s="66"/>
      <c r="N91" s="66"/>
      <c r="O91" s="66"/>
    </row>
    <row r="92" spans="4:15" x14ac:dyDescent="0.15">
      <c r="D92" s="66"/>
      <c r="E92" s="66"/>
      <c r="F92" s="66"/>
      <c r="G92" s="66"/>
      <c r="L92" s="66"/>
      <c r="M92" s="66"/>
      <c r="N92" s="66"/>
      <c r="O92" s="66"/>
    </row>
    <row r="93" spans="4:15" x14ac:dyDescent="0.15">
      <c r="D93" s="66"/>
      <c r="E93" s="66"/>
      <c r="F93" s="66"/>
      <c r="G93" s="66"/>
      <c r="L93" s="66"/>
      <c r="M93" s="66"/>
      <c r="N93" s="66"/>
      <c r="O93" s="66"/>
    </row>
    <row r="94" spans="4:15" x14ac:dyDescent="0.15">
      <c r="D94" s="66"/>
      <c r="E94" s="66"/>
      <c r="F94" s="66"/>
      <c r="G94" s="66"/>
      <c r="L94" s="66"/>
      <c r="M94" s="66"/>
      <c r="N94" s="66"/>
      <c r="O94" s="66"/>
    </row>
    <row r="95" spans="4:15" x14ac:dyDescent="0.15">
      <c r="D95" s="66"/>
      <c r="E95" s="66"/>
      <c r="F95" s="66"/>
      <c r="G95" s="66"/>
      <c r="L95" s="66"/>
      <c r="M95" s="66"/>
      <c r="N95" s="66"/>
      <c r="O95" s="66"/>
    </row>
    <row r="96" spans="4:15" x14ac:dyDescent="0.15">
      <c r="D96" s="66"/>
      <c r="E96" s="66"/>
      <c r="F96" s="66"/>
      <c r="G96" s="66"/>
      <c r="L96" s="66"/>
      <c r="M96" s="66"/>
      <c r="N96" s="66"/>
      <c r="O96" s="66"/>
    </row>
    <row r="97" s="66" customFormat="1" x14ac:dyDescent="0.15"/>
    <row r="98" s="66" customFormat="1" x14ac:dyDescent="0.15"/>
    <row r="99" s="66" customFormat="1" x14ac:dyDescent="0.15"/>
    <row r="100" s="66" customFormat="1" x14ac:dyDescent="0.15"/>
    <row r="101" s="66" customFormat="1" x14ac:dyDescent="0.15"/>
    <row r="102" s="66" customFormat="1" x14ac:dyDescent="0.15"/>
    <row r="103" s="66" customFormat="1" x14ac:dyDescent="0.15"/>
    <row r="104" s="66" customFormat="1" x14ac:dyDescent="0.15"/>
    <row r="105" s="66" customFormat="1" x14ac:dyDescent="0.15"/>
    <row r="106" s="66" customFormat="1" x14ac:dyDescent="0.15"/>
    <row r="107" s="66" customFormat="1" x14ac:dyDescent="0.15"/>
    <row r="108" s="66" customFormat="1" x14ac:dyDescent="0.15"/>
    <row r="109" s="66" customFormat="1" x14ac:dyDescent="0.15"/>
    <row r="110" s="66" customFormat="1" x14ac:dyDescent="0.15"/>
    <row r="111" s="66" customFormat="1" x14ac:dyDescent="0.15"/>
    <row r="112" s="66" customFormat="1" x14ac:dyDescent="0.15"/>
    <row r="113" spans="4:15" x14ac:dyDescent="0.15">
      <c r="D113" s="66"/>
      <c r="E113" s="66"/>
      <c r="F113" s="66"/>
      <c r="G113" s="66"/>
      <c r="L113" s="66"/>
      <c r="M113" s="66"/>
      <c r="N113" s="66"/>
      <c r="O113" s="66"/>
    </row>
    <row r="114" spans="4:15" x14ac:dyDescent="0.15">
      <c r="D114" s="71"/>
      <c r="E114" s="71"/>
      <c r="F114" s="71"/>
      <c r="G114" s="71"/>
      <c r="L114" s="66"/>
      <c r="M114" s="66"/>
      <c r="N114" s="66"/>
      <c r="O114" s="66"/>
    </row>
    <row r="115" spans="4:15" x14ac:dyDescent="0.15">
      <c r="D115" s="71"/>
      <c r="E115" s="71"/>
      <c r="F115" s="71"/>
      <c r="G115" s="71"/>
      <c r="L115" s="66"/>
      <c r="M115" s="66"/>
      <c r="N115" s="66"/>
      <c r="O115" s="66"/>
    </row>
    <row r="116" spans="4:15" x14ac:dyDescent="0.15">
      <c r="D116" s="71"/>
      <c r="E116" s="71"/>
      <c r="F116" s="71"/>
      <c r="G116" s="71"/>
      <c r="L116" s="66"/>
      <c r="M116" s="66"/>
      <c r="N116" s="66"/>
      <c r="O116" s="66"/>
    </row>
    <row r="117" spans="4:15" x14ac:dyDescent="0.15">
      <c r="D117" s="71"/>
      <c r="E117" s="71"/>
      <c r="F117" s="71"/>
      <c r="G117" s="71"/>
      <c r="L117" s="66"/>
      <c r="M117" s="66"/>
      <c r="N117" s="66"/>
      <c r="O117" s="66"/>
    </row>
    <row r="118" spans="4:15" x14ac:dyDescent="0.15">
      <c r="D118" s="71"/>
      <c r="E118" s="71"/>
      <c r="F118" s="71"/>
      <c r="G118" s="71"/>
      <c r="L118" s="66"/>
      <c r="M118" s="66"/>
      <c r="N118" s="66"/>
      <c r="O118" s="66"/>
    </row>
    <row r="119" spans="4:15" x14ac:dyDescent="0.15">
      <c r="D119" s="71"/>
      <c r="E119" s="71"/>
      <c r="F119" s="71"/>
      <c r="G119" s="71"/>
      <c r="L119" s="66"/>
      <c r="M119" s="66"/>
      <c r="N119" s="66"/>
      <c r="O119" s="66"/>
    </row>
    <row r="120" spans="4:15" x14ac:dyDescent="0.15">
      <c r="D120" s="71"/>
      <c r="E120" s="71"/>
      <c r="F120" s="71"/>
      <c r="G120" s="71"/>
      <c r="L120" s="66"/>
      <c r="M120" s="66"/>
      <c r="N120" s="66"/>
      <c r="O120" s="66"/>
    </row>
    <row r="121" spans="4:15" x14ac:dyDescent="0.15">
      <c r="D121" s="71"/>
      <c r="E121" s="71"/>
      <c r="F121" s="71"/>
      <c r="G121" s="71"/>
      <c r="L121" s="66"/>
      <c r="M121" s="66"/>
      <c r="N121" s="66"/>
      <c r="O121" s="66"/>
    </row>
    <row r="122" spans="4:15" x14ac:dyDescent="0.15">
      <c r="D122" s="71"/>
      <c r="E122" s="71"/>
      <c r="F122" s="71"/>
      <c r="G122" s="71"/>
      <c r="L122" s="66"/>
      <c r="M122" s="66"/>
      <c r="N122" s="66"/>
      <c r="O122" s="66"/>
    </row>
    <row r="123" spans="4:15" x14ac:dyDescent="0.15">
      <c r="D123" s="71"/>
      <c r="E123" s="71"/>
      <c r="F123" s="71"/>
      <c r="G123" s="71"/>
      <c r="L123" s="66"/>
      <c r="M123" s="66"/>
      <c r="N123" s="66"/>
      <c r="O123" s="66"/>
    </row>
    <row r="124" spans="4:15" x14ac:dyDescent="0.15">
      <c r="D124" s="71"/>
      <c r="E124" s="71"/>
      <c r="F124" s="71"/>
      <c r="G124" s="71"/>
      <c r="L124" s="66"/>
      <c r="M124" s="66"/>
      <c r="N124" s="66"/>
      <c r="O124" s="66"/>
    </row>
    <row r="125" spans="4:15" x14ac:dyDescent="0.15">
      <c r="D125" s="71"/>
      <c r="E125" s="71"/>
      <c r="F125" s="71"/>
      <c r="G125" s="71"/>
      <c r="L125" s="66"/>
      <c r="M125" s="66"/>
      <c r="N125" s="66"/>
      <c r="O125" s="66"/>
    </row>
    <row r="126" spans="4:15" x14ac:dyDescent="0.15">
      <c r="D126" s="71"/>
      <c r="E126" s="71"/>
      <c r="F126" s="71"/>
      <c r="G126" s="71"/>
      <c r="L126" s="66"/>
      <c r="M126" s="66"/>
      <c r="N126" s="66"/>
      <c r="O126" s="66"/>
    </row>
    <row r="127" spans="4:15" x14ac:dyDescent="0.15">
      <c r="D127" s="71"/>
      <c r="E127" s="71"/>
      <c r="F127" s="71"/>
      <c r="G127" s="71"/>
      <c r="L127" s="66"/>
      <c r="M127" s="66"/>
      <c r="N127" s="66"/>
      <c r="O127" s="66"/>
    </row>
    <row r="128" spans="4:15" x14ac:dyDescent="0.15">
      <c r="D128" s="71"/>
      <c r="E128" s="71"/>
      <c r="F128" s="71"/>
      <c r="G128" s="71"/>
      <c r="L128" s="66"/>
      <c r="M128" s="66"/>
      <c r="N128" s="66"/>
      <c r="O128" s="66"/>
    </row>
    <row r="129" spans="4:15" x14ac:dyDescent="0.15">
      <c r="D129" s="71"/>
      <c r="E129" s="71"/>
      <c r="F129" s="71"/>
      <c r="G129" s="71"/>
      <c r="L129" s="66"/>
      <c r="M129" s="66"/>
      <c r="N129" s="66"/>
      <c r="O129" s="66"/>
    </row>
    <row r="130" spans="4:15" x14ac:dyDescent="0.15">
      <c r="D130" s="71"/>
      <c r="E130" s="71"/>
      <c r="F130" s="71"/>
      <c r="G130" s="71"/>
      <c r="L130" s="66"/>
      <c r="M130" s="66"/>
      <c r="N130" s="66"/>
      <c r="O130" s="66"/>
    </row>
    <row r="131" spans="4:15" x14ac:dyDescent="0.15">
      <c r="D131" s="71"/>
      <c r="E131" s="71"/>
      <c r="F131" s="71"/>
      <c r="G131" s="71"/>
      <c r="L131" s="66"/>
      <c r="M131" s="66"/>
      <c r="N131" s="66"/>
      <c r="O131" s="66"/>
    </row>
    <row r="132" spans="4:15" x14ac:dyDescent="0.15">
      <c r="D132" s="71"/>
      <c r="E132" s="71"/>
      <c r="F132" s="71"/>
      <c r="G132" s="71"/>
      <c r="L132" s="66"/>
      <c r="M132" s="66"/>
      <c r="N132" s="66"/>
      <c r="O132" s="66"/>
    </row>
    <row r="133" spans="4:15" x14ac:dyDescent="0.15">
      <c r="D133" s="71"/>
      <c r="E133" s="71"/>
      <c r="F133" s="71"/>
      <c r="G133" s="71"/>
      <c r="L133" s="66"/>
      <c r="M133" s="66"/>
      <c r="N133" s="66"/>
      <c r="O133" s="66"/>
    </row>
    <row r="134" spans="4:15" x14ac:dyDescent="0.15">
      <c r="D134" s="71"/>
      <c r="E134" s="71"/>
      <c r="F134" s="71"/>
      <c r="G134" s="71"/>
      <c r="L134" s="66"/>
      <c r="M134" s="66"/>
      <c r="N134" s="66"/>
      <c r="O134" s="66"/>
    </row>
    <row r="135" spans="4:15" x14ac:dyDescent="0.15">
      <c r="D135" s="71"/>
      <c r="E135" s="71"/>
      <c r="F135" s="71"/>
      <c r="G135" s="71"/>
      <c r="L135" s="66"/>
      <c r="M135" s="66"/>
      <c r="N135" s="66"/>
      <c r="O135" s="66"/>
    </row>
    <row r="136" spans="4:15" x14ac:dyDescent="0.15">
      <c r="D136" s="71"/>
      <c r="E136" s="71"/>
      <c r="F136" s="71"/>
      <c r="G136" s="71"/>
      <c r="L136" s="66"/>
      <c r="M136" s="66"/>
      <c r="N136" s="66"/>
      <c r="O136" s="66"/>
    </row>
    <row r="137" spans="4:15" x14ac:dyDescent="0.15">
      <c r="D137" s="71"/>
      <c r="E137" s="71"/>
      <c r="F137" s="71"/>
      <c r="G137" s="71"/>
      <c r="L137" s="66"/>
      <c r="M137" s="66"/>
      <c r="N137" s="66"/>
      <c r="O137" s="66"/>
    </row>
    <row r="138" spans="4:15" x14ac:dyDescent="0.15">
      <c r="D138" s="71"/>
      <c r="E138" s="71"/>
      <c r="F138" s="71"/>
      <c r="G138" s="71"/>
      <c r="L138" s="66"/>
      <c r="M138" s="66"/>
      <c r="N138" s="66"/>
      <c r="O138" s="66"/>
    </row>
    <row r="139" spans="4:15" x14ac:dyDescent="0.15">
      <c r="D139" s="71"/>
      <c r="E139" s="71"/>
      <c r="F139" s="71"/>
      <c r="G139" s="71"/>
      <c r="L139" s="66"/>
      <c r="M139" s="66"/>
      <c r="N139" s="66"/>
      <c r="O139" s="66"/>
    </row>
    <row r="140" spans="4:15" x14ac:dyDescent="0.15">
      <c r="D140" s="71"/>
      <c r="E140" s="71"/>
      <c r="F140" s="71"/>
      <c r="G140" s="71"/>
      <c r="L140" s="66"/>
      <c r="M140" s="66"/>
      <c r="N140" s="66"/>
      <c r="O140" s="66"/>
    </row>
    <row r="141" spans="4:15" x14ac:dyDescent="0.15">
      <c r="D141" s="71"/>
      <c r="E141" s="71"/>
      <c r="F141" s="71"/>
      <c r="G141" s="71"/>
      <c r="L141" s="66"/>
      <c r="M141" s="66"/>
      <c r="N141" s="66"/>
      <c r="O141" s="66"/>
    </row>
    <row r="142" spans="4:15" x14ac:dyDescent="0.15">
      <c r="D142" s="71"/>
      <c r="E142" s="71"/>
      <c r="F142" s="71"/>
      <c r="G142" s="71"/>
      <c r="L142" s="66"/>
      <c r="M142" s="66"/>
      <c r="N142" s="66"/>
      <c r="O142" s="66"/>
    </row>
    <row r="143" spans="4:15" x14ac:dyDescent="0.15">
      <c r="D143" s="71"/>
      <c r="E143" s="71"/>
      <c r="F143" s="71"/>
      <c r="G143" s="71"/>
      <c r="L143" s="66"/>
      <c r="M143" s="66"/>
      <c r="N143" s="66"/>
      <c r="O143" s="66"/>
    </row>
    <row r="144" spans="4:15" x14ac:dyDescent="0.15">
      <c r="D144" s="71"/>
      <c r="E144" s="71"/>
      <c r="F144" s="71"/>
      <c r="G144" s="71"/>
      <c r="L144" s="66"/>
      <c r="M144" s="66"/>
      <c r="N144" s="66"/>
      <c r="O144" s="66"/>
    </row>
    <row r="145" spans="4:15" x14ac:dyDescent="0.15">
      <c r="D145" s="71"/>
      <c r="E145" s="71"/>
      <c r="F145" s="71"/>
      <c r="G145" s="71"/>
      <c r="L145" s="66"/>
      <c r="M145" s="66"/>
      <c r="N145" s="66"/>
      <c r="O145" s="66"/>
    </row>
    <row r="146" spans="4:15" x14ac:dyDescent="0.15">
      <c r="D146" s="71"/>
      <c r="E146" s="71"/>
      <c r="F146" s="71"/>
      <c r="G146" s="71"/>
      <c r="L146" s="66"/>
      <c r="M146" s="66"/>
      <c r="N146" s="66"/>
      <c r="O146" s="66"/>
    </row>
    <row r="147" spans="4:15" x14ac:dyDescent="0.15">
      <c r="D147" s="71"/>
      <c r="E147" s="71"/>
      <c r="F147" s="71"/>
      <c r="G147" s="71"/>
      <c r="L147" s="66"/>
      <c r="M147" s="66"/>
      <c r="N147" s="66"/>
      <c r="O147" s="66"/>
    </row>
    <row r="148" spans="4:15" x14ac:dyDescent="0.15">
      <c r="D148" s="71"/>
      <c r="E148" s="71"/>
      <c r="F148" s="71"/>
      <c r="G148" s="71"/>
      <c r="L148" s="66"/>
      <c r="M148" s="66"/>
      <c r="N148" s="66"/>
      <c r="O148" s="66"/>
    </row>
    <row r="149" spans="4:15" x14ac:dyDescent="0.15">
      <c r="D149" s="71"/>
      <c r="E149" s="71"/>
      <c r="F149" s="71"/>
      <c r="G149" s="71"/>
      <c r="L149" s="66"/>
      <c r="M149" s="66"/>
      <c r="N149" s="66"/>
      <c r="O149" s="66"/>
    </row>
    <row r="150" spans="4:15" x14ac:dyDescent="0.15">
      <c r="D150" s="71"/>
      <c r="E150" s="71"/>
      <c r="F150" s="71"/>
      <c r="G150" s="71"/>
      <c r="L150" s="66"/>
      <c r="M150" s="66"/>
      <c r="N150" s="66"/>
      <c r="O150" s="66"/>
    </row>
    <row r="151" spans="4:15" x14ac:dyDescent="0.15">
      <c r="D151" s="71"/>
      <c r="E151" s="71"/>
      <c r="F151" s="71"/>
      <c r="G151" s="71"/>
      <c r="L151" s="66"/>
      <c r="M151" s="66"/>
      <c r="N151" s="66"/>
      <c r="O151" s="66"/>
    </row>
    <row r="152" spans="4:15" x14ac:dyDescent="0.15">
      <c r="D152" s="71"/>
      <c r="E152" s="71"/>
      <c r="F152" s="71"/>
      <c r="G152" s="71"/>
      <c r="L152" s="66"/>
      <c r="M152" s="66"/>
      <c r="N152" s="66"/>
      <c r="O152" s="66"/>
    </row>
    <row r="153" spans="4:15" x14ac:dyDescent="0.15">
      <c r="D153" s="66"/>
      <c r="E153" s="71"/>
      <c r="F153" s="71"/>
      <c r="G153" s="71"/>
      <c r="L153" s="66"/>
      <c r="M153" s="66"/>
      <c r="N153" s="66"/>
      <c r="O153" s="66"/>
    </row>
    <row r="154" spans="4:15" x14ac:dyDescent="0.15">
      <c r="D154" s="66"/>
      <c r="E154" s="71"/>
      <c r="F154" s="71"/>
      <c r="G154" s="71"/>
      <c r="L154" s="66"/>
      <c r="M154" s="66"/>
      <c r="N154" s="66"/>
      <c r="O154" s="66"/>
    </row>
    <row r="155" spans="4:15" x14ac:dyDescent="0.15">
      <c r="D155" s="66"/>
      <c r="E155" s="71"/>
      <c r="F155" s="71"/>
      <c r="G155" s="71"/>
      <c r="L155" s="66"/>
      <c r="M155" s="66"/>
      <c r="N155" s="66"/>
      <c r="O155" s="66"/>
    </row>
    <row r="156" spans="4:15" x14ac:dyDescent="0.15">
      <c r="D156" s="66"/>
      <c r="E156" s="71"/>
      <c r="F156" s="71"/>
      <c r="G156" s="71"/>
      <c r="L156" s="66"/>
      <c r="M156" s="66"/>
      <c r="N156" s="66"/>
      <c r="O156" s="66"/>
    </row>
    <row r="157" spans="4:15" x14ac:dyDescent="0.15">
      <c r="D157" s="66"/>
      <c r="E157" s="71"/>
      <c r="F157" s="71"/>
      <c r="G157" s="71"/>
      <c r="L157" s="66"/>
      <c r="M157" s="66"/>
      <c r="N157" s="66"/>
      <c r="O157" s="66"/>
    </row>
    <row r="158" spans="4:15" x14ac:dyDescent="0.15">
      <c r="D158" s="66"/>
      <c r="E158" s="71"/>
      <c r="F158" s="71"/>
      <c r="G158" s="71"/>
      <c r="L158" s="66"/>
      <c r="M158" s="66"/>
      <c r="N158" s="66"/>
      <c r="O158" s="66"/>
    </row>
    <row r="159" spans="4:15" x14ac:dyDescent="0.15">
      <c r="D159" s="66"/>
      <c r="E159" s="71"/>
      <c r="F159" s="71"/>
      <c r="G159" s="71"/>
      <c r="L159" s="66"/>
      <c r="M159" s="66"/>
      <c r="N159" s="66"/>
      <c r="O159" s="66"/>
    </row>
    <row r="160" spans="4:15" x14ac:dyDescent="0.15">
      <c r="D160" s="66"/>
      <c r="E160" s="71"/>
      <c r="F160" s="71"/>
      <c r="G160" s="71"/>
      <c r="L160" s="66"/>
      <c r="M160" s="66"/>
      <c r="N160" s="66"/>
      <c r="O160" s="66"/>
    </row>
    <row r="161" spans="4:15" s="66" customFormat="1" x14ac:dyDescent="0.15">
      <c r="E161" s="71"/>
      <c r="F161" s="71"/>
      <c r="G161" s="71"/>
    </row>
    <row r="162" spans="4:15" s="66" customFormat="1" x14ac:dyDescent="0.15">
      <c r="E162" s="71"/>
      <c r="F162" s="71"/>
      <c r="G162" s="71"/>
    </row>
    <row r="163" spans="4:15" s="66" customFormat="1" x14ac:dyDescent="0.15">
      <c r="E163" s="71"/>
      <c r="F163" s="71"/>
      <c r="G163" s="71"/>
    </row>
    <row r="164" spans="4:15" s="66" customFormat="1" x14ac:dyDescent="0.15">
      <c r="E164" s="71"/>
      <c r="F164" s="71"/>
      <c r="G164" s="71"/>
    </row>
    <row r="165" spans="4:15" s="66" customFormat="1" x14ac:dyDescent="0.15">
      <c r="E165" s="71"/>
      <c r="F165" s="71"/>
      <c r="G165" s="71"/>
    </row>
    <row r="166" spans="4:15" s="66" customFormat="1" x14ac:dyDescent="0.15">
      <c r="E166" s="71"/>
      <c r="F166" s="71"/>
      <c r="G166" s="71"/>
    </row>
    <row r="167" spans="4:15" s="66" customFormat="1" x14ac:dyDescent="0.15">
      <c r="E167" s="71"/>
      <c r="F167" s="71"/>
      <c r="G167" s="71"/>
    </row>
    <row r="168" spans="4:15" s="66" customFormat="1" x14ac:dyDescent="0.15">
      <c r="E168" s="71"/>
      <c r="F168" s="71"/>
      <c r="G168" s="71"/>
    </row>
    <row r="169" spans="4:15" s="66" customFormat="1" x14ac:dyDescent="0.15">
      <c r="E169" s="71"/>
      <c r="F169" s="71"/>
      <c r="G169" s="71"/>
    </row>
    <row r="170" spans="4:15" s="66" customFormat="1" x14ac:dyDescent="0.15">
      <c r="E170" s="71"/>
      <c r="F170" s="71"/>
      <c r="G170" s="71"/>
    </row>
    <row r="171" spans="4:15" s="66" customFormat="1" x14ac:dyDescent="0.15">
      <c r="E171" s="71"/>
      <c r="F171" s="71"/>
      <c r="G171" s="71"/>
    </row>
    <row r="172" spans="4:15" s="66" customFormat="1" x14ac:dyDescent="0.15">
      <c r="E172" s="71"/>
      <c r="F172" s="71"/>
      <c r="G172" s="71"/>
    </row>
    <row r="173" spans="4:15" s="66" customFormat="1" x14ac:dyDescent="0.15">
      <c r="E173" s="71"/>
      <c r="F173" s="71"/>
      <c r="G173" s="71"/>
    </row>
    <row r="174" spans="4:15" x14ac:dyDescent="0.15">
      <c r="D174" s="66"/>
      <c r="H174" s="76"/>
      <c r="L174" s="66"/>
      <c r="M174" s="66"/>
      <c r="N174" s="66"/>
      <c r="O174" s="66"/>
    </row>
    <row r="175" spans="4:15" x14ac:dyDescent="0.15">
      <c r="D175" s="66"/>
      <c r="H175" s="76"/>
      <c r="L175" s="66"/>
      <c r="M175" s="66"/>
      <c r="N175" s="66"/>
      <c r="O175" s="66"/>
    </row>
    <row r="176" spans="4:15" x14ac:dyDescent="0.15">
      <c r="D176" s="66"/>
      <c r="H176" s="76"/>
      <c r="L176" s="66"/>
      <c r="M176" s="66"/>
      <c r="N176" s="66"/>
      <c r="O176" s="66"/>
    </row>
    <row r="177" spans="4:15" x14ac:dyDescent="0.15">
      <c r="D177" s="66"/>
      <c r="H177" s="76"/>
      <c r="L177" s="66"/>
      <c r="M177" s="66"/>
      <c r="N177" s="66"/>
      <c r="O177" s="66"/>
    </row>
    <row r="178" spans="4:15" x14ac:dyDescent="0.15">
      <c r="D178" s="66"/>
      <c r="H178" s="76"/>
      <c r="L178" s="66"/>
      <c r="M178" s="66"/>
      <c r="N178" s="66"/>
      <c r="O178" s="66"/>
    </row>
    <row r="179" spans="4:15" x14ac:dyDescent="0.15">
      <c r="D179" s="66"/>
      <c r="H179" s="76"/>
      <c r="L179" s="66"/>
      <c r="M179" s="66"/>
      <c r="N179" s="66"/>
      <c r="O179" s="66"/>
    </row>
    <row r="180" spans="4:15" x14ac:dyDescent="0.15">
      <c r="D180" s="66"/>
      <c r="H180" s="76"/>
      <c r="L180" s="66"/>
      <c r="M180" s="66"/>
      <c r="N180" s="66"/>
      <c r="O180" s="66"/>
    </row>
    <row r="181" spans="4:15" x14ac:dyDescent="0.15">
      <c r="D181" s="66"/>
      <c r="H181" s="76"/>
      <c r="L181" s="66"/>
      <c r="M181" s="66"/>
      <c r="N181" s="66"/>
      <c r="O181" s="66"/>
    </row>
    <row r="182" spans="4:15" x14ac:dyDescent="0.15">
      <c r="D182" s="66"/>
      <c r="H182" s="76"/>
      <c r="L182" s="66"/>
      <c r="M182" s="66"/>
      <c r="N182" s="66"/>
      <c r="O182" s="66"/>
    </row>
    <row r="183" spans="4:15" x14ac:dyDescent="0.15">
      <c r="D183" s="66"/>
      <c r="H183" s="76"/>
      <c r="L183" s="66"/>
      <c r="M183" s="66"/>
      <c r="N183" s="66"/>
      <c r="O183" s="66"/>
    </row>
    <row r="184" spans="4:15" x14ac:dyDescent="0.15">
      <c r="D184" s="66"/>
      <c r="H184" s="76"/>
      <c r="L184" s="66"/>
      <c r="M184" s="66"/>
      <c r="N184" s="66"/>
      <c r="O184" s="66"/>
    </row>
    <row r="185" spans="4:15" x14ac:dyDescent="0.15">
      <c r="D185" s="66"/>
      <c r="H185" s="76"/>
      <c r="L185" s="66"/>
      <c r="M185" s="66"/>
      <c r="N185" s="66"/>
      <c r="O185" s="66"/>
    </row>
    <row r="186" spans="4:15" x14ac:dyDescent="0.15">
      <c r="D186" s="66"/>
      <c r="H186" s="76"/>
      <c r="L186" s="66"/>
      <c r="M186" s="66"/>
      <c r="N186" s="66"/>
      <c r="O186" s="66"/>
    </row>
    <row r="187" spans="4:15" x14ac:dyDescent="0.15">
      <c r="D187" s="66"/>
      <c r="H187" s="76"/>
      <c r="L187" s="66"/>
      <c r="M187" s="66"/>
      <c r="N187" s="66"/>
      <c r="O187" s="66"/>
    </row>
    <row r="188" spans="4:15" x14ac:dyDescent="0.15">
      <c r="D188" s="66"/>
      <c r="H188" s="76"/>
      <c r="L188" s="66"/>
      <c r="M188" s="66"/>
      <c r="N188" s="66"/>
      <c r="O188" s="66"/>
    </row>
    <row r="189" spans="4:15" x14ac:dyDescent="0.15">
      <c r="D189" s="66"/>
      <c r="H189" s="76"/>
      <c r="L189" s="66"/>
      <c r="M189" s="66"/>
      <c r="N189" s="66"/>
      <c r="O189" s="66"/>
    </row>
    <row r="190" spans="4:15" x14ac:dyDescent="0.15">
      <c r="D190" s="66"/>
      <c r="H190" s="76"/>
      <c r="L190" s="66"/>
      <c r="M190" s="66"/>
      <c r="N190" s="66"/>
      <c r="O190" s="66"/>
    </row>
    <row r="191" spans="4:15" x14ac:dyDescent="0.15">
      <c r="D191" s="66"/>
      <c r="H191" s="76"/>
      <c r="L191" s="66"/>
      <c r="M191" s="66"/>
      <c r="N191" s="66"/>
      <c r="O191" s="66"/>
    </row>
    <row r="192" spans="4:15" x14ac:dyDescent="0.15">
      <c r="D192" s="66"/>
      <c r="H192" s="76"/>
      <c r="L192" s="66"/>
      <c r="M192" s="66"/>
      <c r="N192" s="66"/>
      <c r="O192" s="66"/>
    </row>
    <row r="193" spans="4:15" x14ac:dyDescent="0.15">
      <c r="D193" s="66"/>
      <c r="H193" s="76"/>
      <c r="L193" s="66"/>
      <c r="M193" s="66"/>
      <c r="N193" s="66"/>
      <c r="O193" s="66"/>
    </row>
    <row r="194" spans="4:15" x14ac:dyDescent="0.15">
      <c r="D194" s="66"/>
      <c r="H194" s="76"/>
      <c r="L194" s="66"/>
      <c r="M194" s="66"/>
      <c r="N194" s="66"/>
      <c r="O194" s="66"/>
    </row>
    <row r="195" spans="4:15" x14ac:dyDescent="0.15">
      <c r="D195" s="66"/>
      <c r="H195" s="76"/>
      <c r="L195" s="66"/>
      <c r="M195" s="66"/>
      <c r="N195" s="66"/>
      <c r="O195" s="66"/>
    </row>
    <row r="196" spans="4:15" x14ac:dyDescent="0.15">
      <c r="D196" s="66"/>
      <c r="H196" s="76"/>
      <c r="L196" s="66"/>
      <c r="M196" s="66"/>
      <c r="N196" s="66"/>
      <c r="O196" s="66"/>
    </row>
    <row r="197" spans="4:15" x14ac:dyDescent="0.15">
      <c r="D197" s="66"/>
      <c r="H197" s="76"/>
      <c r="L197" s="66"/>
      <c r="M197" s="66"/>
      <c r="N197" s="66"/>
      <c r="O197" s="66"/>
    </row>
    <row r="198" spans="4:15" x14ac:dyDescent="0.15">
      <c r="D198" s="66"/>
      <c r="H198" s="76"/>
      <c r="L198" s="66"/>
      <c r="M198" s="66"/>
      <c r="N198" s="66"/>
      <c r="O198" s="66"/>
    </row>
    <row r="199" spans="4:15" x14ac:dyDescent="0.15">
      <c r="D199" s="66"/>
      <c r="H199" s="76"/>
      <c r="L199" s="66"/>
      <c r="M199" s="66"/>
      <c r="N199" s="66"/>
      <c r="O199" s="66"/>
    </row>
    <row r="200" spans="4:15" x14ac:dyDescent="0.15">
      <c r="D200" s="66"/>
      <c r="H200" s="76"/>
      <c r="L200" s="66"/>
      <c r="M200" s="66"/>
      <c r="N200" s="66"/>
      <c r="O200" s="66"/>
    </row>
    <row r="201" spans="4:15" x14ac:dyDescent="0.15">
      <c r="D201" s="66"/>
      <c r="H201" s="76"/>
      <c r="L201" s="66"/>
      <c r="M201" s="66"/>
      <c r="N201" s="66"/>
      <c r="O201" s="66"/>
    </row>
    <row r="202" spans="4:15" x14ac:dyDescent="0.15">
      <c r="D202" s="66"/>
      <c r="H202" s="76"/>
      <c r="L202" s="66"/>
      <c r="M202" s="66"/>
      <c r="N202" s="66"/>
      <c r="O202" s="66"/>
    </row>
    <row r="203" spans="4:15" x14ac:dyDescent="0.15">
      <c r="D203" s="66"/>
      <c r="H203" s="76"/>
      <c r="L203" s="66"/>
      <c r="M203" s="66"/>
      <c r="N203" s="66"/>
      <c r="O203" s="66"/>
    </row>
    <row r="204" spans="4:15" x14ac:dyDescent="0.15">
      <c r="D204" s="66"/>
      <c r="H204" s="76"/>
      <c r="L204" s="66"/>
      <c r="M204" s="66"/>
      <c r="N204" s="66"/>
      <c r="O204" s="66"/>
    </row>
    <row r="205" spans="4:15" x14ac:dyDescent="0.15">
      <c r="D205" s="66"/>
      <c r="H205" s="76"/>
      <c r="L205" s="66"/>
      <c r="M205" s="66"/>
      <c r="N205" s="66"/>
      <c r="O205" s="66"/>
    </row>
    <row r="206" spans="4:15" x14ac:dyDescent="0.15">
      <c r="D206" s="66"/>
      <c r="H206" s="76"/>
      <c r="L206" s="66"/>
      <c r="M206" s="66"/>
      <c r="N206" s="66"/>
      <c r="O206" s="66"/>
    </row>
    <row r="207" spans="4:15" x14ac:dyDescent="0.15">
      <c r="D207" s="66"/>
      <c r="H207" s="76"/>
      <c r="L207" s="66"/>
      <c r="M207" s="66"/>
      <c r="N207" s="66"/>
      <c r="O207" s="66"/>
    </row>
    <row r="208" spans="4:15" x14ac:dyDescent="0.15">
      <c r="D208" s="66"/>
      <c r="H208" s="76"/>
      <c r="L208" s="66"/>
      <c r="M208" s="66"/>
      <c r="N208" s="66"/>
      <c r="O208" s="66"/>
    </row>
    <row r="209" spans="4:15" x14ac:dyDescent="0.15">
      <c r="D209" s="66"/>
      <c r="H209" s="76"/>
      <c r="L209" s="66"/>
      <c r="M209" s="66"/>
      <c r="N209" s="66"/>
      <c r="O209" s="66"/>
    </row>
    <row r="210" spans="4:15" x14ac:dyDescent="0.15">
      <c r="D210" s="66"/>
      <c r="H210" s="76"/>
      <c r="L210" s="66"/>
      <c r="M210" s="66"/>
      <c r="N210" s="66"/>
      <c r="O210" s="66"/>
    </row>
    <row r="211" spans="4:15" x14ac:dyDescent="0.15">
      <c r="D211" s="66"/>
      <c r="H211" s="76"/>
      <c r="L211" s="66"/>
      <c r="M211" s="66"/>
      <c r="N211" s="66"/>
      <c r="O211" s="66"/>
    </row>
    <row r="212" spans="4:15" x14ac:dyDescent="0.15">
      <c r="D212" s="66"/>
      <c r="H212" s="76"/>
      <c r="L212" s="66"/>
      <c r="M212" s="66"/>
      <c r="N212" s="66"/>
      <c r="O212" s="66"/>
    </row>
    <row r="213" spans="4:15" x14ac:dyDescent="0.15">
      <c r="D213" s="66"/>
      <c r="H213" s="76"/>
      <c r="L213" s="66"/>
      <c r="M213" s="66"/>
      <c r="N213" s="66"/>
      <c r="O213" s="66"/>
    </row>
    <row r="214" spans="4:15" x14ac:dyDescent="0.15">
      <c r="D214" s="66"/>
      <c r="H214" s="76"/>
      <c r="L214" s="66"/>
      <c r="M214" s="66"/>
      <c r="N214" s="66"/>
      <c r="O214" s="66"/>
    </row>
    <row r="215" spans="4:15" x14ac:dyDescent="0.15">
      <c r="D215" s="66"/>
      <c r="H215" s="76"/>
      <c r="L215" s="66"/>
      <c r="M215" s="66"/>
      <c r="N215" s="66"/>
      <c r="O215" s="66"/>
    </row>
    <row r="216" spans="4:15" x14ac:dyDescent="0.15">
      <c r="D216" s="66"/>
      <c r="H216" s="76"/>
      <c r="L216" s="66"/>
      <c r="M216" s="66"/>
      <c r="N216" s="66"/>
      <c r="O216" s="66"/>
    </row>
    <row r="217" spans="4:15" x14ac:dyDescent="0.15">
      <c r="D217" s="66"/>
      <c r="H217" s="76"/>
      <c r="L217" s="66"/>
      <c r="M217" s="66"/>
      <c r="N217" s="66"/>
      <c r="O217" s="66"/>
    </row>
    <row r="218" spans="4:15" x14ac:dyDescent="0.15">
      <c r="D218" s="66"/>
      <c r="H218" s="76"/>
      <c r="L218" s="66"/>
      <c r="M218" s="66"/>
      <c r="N218" s="66"/>
      <c r="O218" s="66"/>
    </row>
    <row r="219" spans="4:15" x14ac:dyDescent="0.15">
      <c r="D219" s="66"/>
      <c r="H219" s="76"/>
      <c r="L219" s="66"/>
      <c r="M219" s="66"/>
      <c r="N219" s="66"/>
      <c r="O219" s="66"/>
    </row>
    <row r="220" spans="4:15" x14ac:dyDescent="0.15">
      <c r="D220" s="66"/>
      <c r="H220" s="76"/>
      <c r="L220" s="66"/>
      <c r="M220" s="66"/>
      <c r="N220" s="66"/>
      <c r="O220" s="66"/>
    </row>
    <row r="221" spans="4:15" x14ac:dyDescent="0.15">
      <c r="D221" s="66"/>
      <c r="H221" s="76"/>
      <c r="L221" s="66"/>
      <c r="M221" s="66"/>
      <c r="N221" s="66"/>
      <c r="O221" s="66"/>
    </row>
    <row r="222" spans="4:15" x14ac:dyDescent="0.15">
      <c r="D222" s="66"/>
      <c r="H222" s="76"/>
      <c r="L222" s="66"/>
      <c r="M222" s="66"/>
      <c r="N222" s="66"/>
      <c r="O222" s="66"/>
    </row>
    <row r="223" spans="4:15" x14ac:dyDescent="0.15">
      <c r="D223" s="66"/>
      <c r="H223" s="76"/>
      <c r="L223" s="66"/>
      <c r="M223" s="66"/>
      <c r="N223" s="66"/>
      <c r="O223" s="66"/>
    </row>
    <row r="224" spans="4:15" x14ac:dyDescent="0.15">
      <c r="D224" s="66"/>
      <c r="H224" s="76"/>
      <c r="L224" s="66"/>
      <c r="M224" s="66"/>
      <c r="N224" s="66"/>
      <c r="O224" s="66"/>
    </row>
    <row r="225" spans="4:15" x14ac:dyDescent="0.15">
      <c r="D225" s="66"/>
      <c r="H225" s="76"/>
      <c r="L225" s="66"/>
      <c r="M225" s="66"/>
      <c r="N225" s="66"/>
      <c r="O225" s="66"/>
    </row>
    <row r="226" spans="4:15" x14ac:dyDescent="0.15">
      <c r="D226" s="66"/>
      <c r="H226" s="76"/>
      <c r="L226" s="66"/>
      <c r="M226" s="66"/>
      <c r="N226" s="66"/>
      <c r="O226" s="66"/>
    </row>
    <row r="227" spans="4:15" x14ac:dyDescent="0.15">
      <c r="D227" s="66"/>
      <c r="H227" s="76"/>
      <c r="L227" s="66"/>
      <c r="M227" s="66"/>
      <c r="N227" s="66"/>
      <c r="O227" s="66"/>
    </row>
    <row r="228" spans="4:15" x14ac:dyDescent="0.15">
      <c r="D228" s="66"/>
      <c r="H228" s="76"/>
      <c r="L228" s="66"/>
      <c r="M228" s="66"/>
      <c r="N228" s="66"/>
      <c r="O228" s="66"/>
    </row>
    <row r="229" spans="4:15" x14ac:dyDescent="0.15">
      <c r="D229" s="66"/>
      <c r="H229" s="76"/>
      <c r="L229" s="66"/>
      <c r="M229" s="66"/>
      <c r="N229" s="66"/>
      <c r="O229" s="66"/>
    </row>
    <row r="230" spans="4:15" x14ac:dyDescent="0.15">
      <c r="D230" s="66"/>
      <c r="H230" s="76"/>
      <c r="L230" s="66"/>
      <c r="M230" s="66"/>
      <c r="N230" s="66"/>
      <c r="O230" s="66"/>
    </row>
    <row r="231" spans="4:15" x14ac:dyDescent="0.15">
      <c r="D231" s="66"/>
      <c r="H231" s="76"/>
      <c r="L231" s="66"/>
      <c r="M231" s="66"/>
      <c r="N231" s="66"/>
      <c r="O231" s="66"/>
    </row>
    <row r="232" spans="4:15" x14ac:dyDescent="0.15">
      <c r="D232" s="66"/>
      <c r="H232" s="76"/>
      <c r="L232" s="66"/>
      <c r="M232" s="66"/>
      <c r="N232" s="66"/>
      <c r="O232" s="66"/>
    </row>
    <row r="233" spans="4:15" x14ac:dyDescent="0.15">
      <c r="D233" s="66"/>
      <c r="H233" s="76"/>
      <c r="L233" s="66"/>
      <c r="M233" s="66"/>
      <c r="N233" s="66"/>
      <c r="O233" s="66"/>
    </row>
    <row r="234" spans="4:15" x14ac:dyDescent="0.15">
      <c r="D234" s="66"/>
      <c r="H234" s="76"/>
      <c r="L234" s="66"/>
      <c r="M234" s="66"/>
      <c r="N234" s="66"/>
      <c r="O234" s="66"/>
    </row>
    <row r="235" spans="4:15" x14ac:dyDescent="0.15">
      <c r="D235" s="66"/>
      <c r="H235" s="76"/>
      <c r="L235" s="66"/>
      <c r="M235" s="66"/>
      <c r="N235" s="66"/>
      <c r="O235" s="66"/>
    </row>
    <row r="236" spans="4:15" x14ac:dyDescent="0.15">
      <c r="D236" s="66"/>
      <c r="H236" s="76"/>
      <c r="L236" s="66"/>
      <c r="M236" s="66"/>
      <c r="N236" s="66"/>
      <c r="O236" s="66"/>
    </row>
    <row r="237" spans="4:15" x14ac:dyDescent="0.15">
      <c r="D237" s="66"/>
      <c r="H237" s="76"/>
      <c r="L237" s="66"/>
      <c r="M237" s="66"/>
      <c r="N237" s="66"/>
      <c r="O237" s="66"/>
    </row>
    <row r="238" spans="4:15" x14ac:dyDescent="0.15">
      <c r="D238" s="66"/>
      <c r="H238" s="76"/>
      <c r="L238" s="66"/>
      <c r="M238" s="66"/>
      <c r="N238" s="66"/>
      <c r="O238" s="66"/>
    </row>
    <row r="239" spans="4:15" x14ac:dyDescent="0.15">
      <c r="D239" s="66"/>
      <c r="H239" s="76"/>
      <c r="L239" s="66"/>
      <c r="M239" s="66"/>
      <c r="N239" s="66"/>
      <c r="O239" s="66"/>
    </row>
    <row r="240" spans="4:15" x14ac:dyDescent="0.15">
      <c r="D240" s="66"/>
      <c r="H240" s="76"/>
      <c r="L240" s="66"/>
      <c r="M240" s="66"/>
      <c r="N240" s="66"/>
      <c r="O240" s="66"/>
    </row>
    <row r="241" spans="4:15" x14ac:dyDescent="0.15">
      <c r="D241" s="66"/>
      <c r="H241" s="76"/>
      <c r="L241" s="66"/>
      <c r="M241" s="66"/>
      <c r="N241" s="66"/>
      <c r="O241" s="66"/>
    </row>
    <row r="242" spans="4:15" x14ac:dyDescent="0.15">
      <c r="D242" s="66"/>
      <c r="H242" s="76"/>
      <c r="L242" s="66"/>
      <c r="M242" s="66"/>
      <c r="N242" s="66"/>
      <c r="O242" s="66"/>
    </row>
    <row r="243" spans="4:15" x14ac:dyDescent="0.15">
      <c r="D243" s="66"/>
      <c r="H243" s="76"/>
      <c r="L243" s="66"/>
      <c r="M243" s="66"/>
      <c r="N243" s="66"/>
      <c r="O243" s="66"/>
    </row>
    <row r="244" spans="4:15" x14ac:dyDescent="0.15">
      <c r="D244" s="66"/>
      <c r="H244" s="76"/>
      <c r="L244" s="66"/>
      <c r="M244" s="66"/>
      <c r="N244" s="66"/>
      <c r="O244" s="66"/>
    </row>
    <row r="245" spans="4:15" x14ac:dyDescent="0.15">
      <c r="D245" s="66"/>
      <c r="H245" s="76"/>
      <c r="L245" s="66"/>
      <c r="M245" s="66"/>
      <c r="N245" s="66"/>
      <c r="O245" s="66"/>
    </row>
    <row r="246" spans="4:15" x14ac:dyDescent="0.15">
      <c r="D246" s="66"/>
      <c r="H246" s="76"/>
      <c r="L246" s="66"/>
      <c r="M246" s="66"/>
      <c r="N246" s="66"/>
      <c r="O246" s="66"/>
    </row>
    <row r="247" spans="4:15" x14ac:dyDescent="0.15">
      <c r="D247" s="66"/>
      <c r="H247" s="76"/>
      <c r="L247" s="66"/>
      <c r="M247" s="66"/>
      <c r="N247" s="66"/>
      <c r="O247" s="66"/>
    </row>
    <row r="248" spans="4:15" x14ac:dyDescent="0.15">
      <c r="D248" s="66"/>
      <c r="H248" s="76"/>
      <c r="L248" s="66"/>
      <c r="M248" s="66"/>
      <c r="N248" s="66"/>
      <c r="O248" s="66"/>
    </row>
    <row r="249" spans="4:15" x14ac:dyDescent="0.15">
      <c r="D249" s="66"/>
      <c r="H249" s="76"/>
      <c r="L249" s="66"/>
      <c r="M249" s="66"/>
      <c r="N249" s="66"/>
      <c r="O249" s="66"/>
    </row>
    <row r="250" spans="4:15" x14ac:dyDescent="0.15">
      <c r="D250" s="66"/>
      <c r="H250" s="76"/>
      <c r="L250" s="66"/>
      <c r="M250" s="66"/>
      <c r="N250" s="66"/>
      <c r="O250" s="66"/>
    </row>
    <row r="251" spans="4:15" x14ac:dyDescent="0.15">
      <c r="D251" s="66"/>
      <c r="H251" s="76"/>
      <c r="L251" s="66"/>
      <c r="M251" s="66"/>
      <c r="N251" s="66"/>
      <c r="O251" s="66"/>
    </row>
    <row r="252" spans="4:15" x14ac:dyDescent="0.15">
      <c r="D252" s="66"/>
      <c r="H252" s="76"/>
      <c r="L252" s="66"/>
      <c r="M252" s="66"/>
      <c r="N252" s="66"/>
      <c r="O252" s="66"/>
    </row>
    <row r="253" spans="4:15" x14ac:dyDescent="0.15">
      <c r="D253" s="66"/>
      <c r="H253" s="76"/>
      <c r="L253" s="66"/>
      <c r="M253" s="66"/>
      <c r="N253" s="66"/>
      <c r="O253" s="66"/>
    </row>
    <row r="254" spans="4:15" x14ac:dyDescent="0.15">
      <c r="D254" s="66"/>
      <c r="H254" s="76"/>
      <c r="L254" s="66"/>
      <c r="M254" s="66"/>
      <c r="N254" s="66"/>
      <c r="O254" s="66"/>
    </row>
    <row r="255" spans="4:15" x14ac:dyDescent="0.15">
      <c r="D255" s="66"/>
      <c r="H255" s="76"/>
      <c r="L255" s="66"/>
      <c r="M255" s="66"/>
      <c r="N255" s="66"/>
      <c r="O255" s="66"/>
    </row>
    <row r="256" spans="4:15" x14ac:dyDescent="0.15">
      <c r="D256" s="66"/>
      <c r="H256" s="76"/>
      <c r="L256" s="66"/>
      <c r="M256" s="66"/>
      <c r="N256" s="66"/>
      <c r="O256" s="66"/>
    </row>
    <row r="257" spans="4:15" x14ac:dyDescent="0.15">
      <c r="D257" s="66"/>
      <c r="H257" s="76"/>
      <c r="L257" s="66"/>
      <c r="M257" s="66"/>
      <c r="N257" s="66"/>
      <c r="O257" s="66"/>
    </row>
    <row r="258" spans="4:15" x14ac:dyDescent="0.15">
      <c r="D258" s="66"/>
      <c r="H258" s="76"/>
      <c r="L258" s="66"/>
      <c r="M258" s="66"/>
      <c r="N258" s="66"/>
      <c r="O258" s="66"/>
    </row>
    <row r="259" spans="4:15" x14ac:dyDescent="0.15">
      <c r="D259" s="66"/>
      <c r="H259" s="76"/>
      <c r="L259" s="66"/>
      <c r="M259" s="66"/>
      <c r="N259" s="66"/>
      <c r="O259" s="66"/>
    </row>
    <row r="260" spans="4:15" x14ac:dyDescent="0.15">
      <c r="D260" s="66"/>
      <c r="H260" s="76"/>
      <c r="L260" s="66"/>
      <c r="M260" s="66"/>
      <c r="N260" s="66"/>
      <c r="O260" s="66"/>
    </row>
    <row r="261" spans="4:15" x14ac:dyDescent="0.15">
      <c r="D261" s="66"/>
      <c r="H261" s="76"/>
      <c r="L261" s="66"/>
      <c r="M261" s="66"/>
      <c r="N261" s="66"/>
      <c r="O261" s="66"/>
    </row>
    <row r="262" spans="4:15" x14ac:dyDescent="0.15">
      <c r="D262" s="66"/>
      <c r="H262" s="76"/>
      <c r="L262" s="66"/>
      <c r="M262" s="66"/>
      <c r="N262" s="66"/>
      <c r="O262" s="66"/>
    </row>
    <row r="263" spans="4:15" x14ac:dyDescent="0.15">
      <c r="D263" s="66"/>
      <c r="H263" s="76"/>
      <c r="L263" s="66"/>
      <c r="M263" s="66"/>
      <c r="N263" s="66"/>
      <c r="O263" s="66"/>
    </row>
    <row r="264" spans="4:15" x14ac:dyDescent="0.15">
      <c r="D264" s="66"/>
      <c r="H264" s="76"/>
      <c r="L264" s="66"/>
      <c r="M264" s="66"/>
      <c r="N264" s="66"/>
      <c r="O264" s="66"/>
    </row>
    <row r="265" spans="4:15" x14ac:dyDescent="0.15">
      <c r="D265" s="66"/>
      <c r="H265" s="76"/>
      <c r="L265" s="66"/>
      <c r="M265" s="66"/>
      <c r="N265" s="66"/>
      <c r="O265" s="66"/>
    </row>
    <row r="266" spans="4:15" x14ac:dyDescent="0.15">
      <c r="D266" s="66"/>
      <c r="H266" s="76"/>
      <c r="L266" s="66"/>
      <c r="M266" s="66"/>
      <c r="N266" s="66"/>
      <c r="O266" s="66"/>
    </row>
    <row r="267" spans="4:15" x14ac:dyDescent="0.15">
      <c r="D267" s="66"/>
      <c r="H267" s="76"/>
      <c r="L267" s="66"/>
      <c r="M267" s="66"/>
      <c r="N267" s="66"/>
      <c r="O267" s="66"/>
    </row>
    <row r="268" spans="4:15" x14ac:dyDescent="0.15">
      <c r="D268" s="66"/>
      <c r="H268" s="76"/>
      <c r="L268" s="66"/>
      <c r="M268" s="66"/>
      <c r="N268" s="66"/>
      <c r="O268" s="66"/>
    </row>
    <row r="269" spans="4:15" x14ac:dyDescent="0.15">
      <c r="D269" s="66"/>
      <c r="H269" s="76"/>
      <c r="L269" s="66"/>
      <c r="M269" s="66"/>
      <c r="N269" s="66"/>
      <c r="O269" s="66"/>
    </row>
    <row r="270" spans="4:15" x14ac:dyDescent="0.15">
      <c r="D270" s="66"/>
      <c r="H270" s="76"/>
      <c r="L270" s="66"/>
      <c r="M270" s="66"/>
      <c r="N270" s="66"/>
      <c r="O270" s="66"/>
    </row>
    <row r="271" spans="4:15" x14ac:dyDescent="0.15">
      <c r="D271" s="66"/>
      <c r="H271" s="76"/>
      <c r="L271" s="66"/>
      <c r="M271" s="66"/>
      <c r="N271" s="66"/>
      <c r="O271" s="66"/>
    </row>
    <row r="272" spans="4:15" x14ac:dyDescent="0.15">
      <c r="D272" s="66"/>
      <c r="H272" s="76"/>
      <c r="L272" s="66"/>
      <c r="M272" s="66"/>
      <c r="N272" s="66"/>
      <c r="O272" s="66"/>
    </row>
    <row r="273" spans="4:15" x14ac:dyDescent="0.15">
      <c r="D273" s="66"/>
      <c r="H273" s="76"/>
      <c r="L273" s="66"/>
      <c r="M273" s="66"/>
      <c r="N273" s="66"/>
      <c r="O273" s="66"/>
    </row>
    <row r="274" spans="4:15" x14ac:dyDescent="0.15">
      <c r="D274" s="66"/>
      <c r="H274" s="76"/>
      <c r="L274" s="66"/>
      <c r="M274" s="66"/>
      <c r="N274" s="66"/>
      <c r="O274" s="66"/>
    </row>
    <row r="275" spans="4:15" x14ac:dyDescent="0.15">
      <c r="D275" s="66"/>
      <c r="H275" s="76"/>
      <c r="L275" s="66"/>
      <c r="M275" s="66"/>
      <c r="N275" s="66"/>
      <c r="O275" s="66"/>
    </row>
    <row r="276" spans="4:15" x14ac:dyDescent="0.15">
      <c r="D276" s="66"/>
      <c r="H276" s="76"/>
      <c r="L276" s="66"/>
      <c r="M276" s="66"/>
      <c r="N276" s="66"/>
      <c r="O276" s="66"/>
    </row>
    <row r="277" spans="4:15" x14ac:dyDescent="0.15">
      <c r="D277" s="66"/>
      <c r="H277" s="76"/>
      <c r="L277" s="66"/>
      <c r="M277" s="66"/>
      <c r="N277" s="66"/>
      <c r="O277" s="66"/>
    </row>
    <row r="278" spans="4:15" x14ac:dyDescent="0.15">
      <c r="D278" s="66"/>
      <c r="H278" s="76"/>
      <c r="L278" s="66"/>
      <c r="M278" s="66"/>
      <c r="N278" s="66"/>
      <c r="O278" s="66"/>
    </row>
    <row r="279" spans="4:15" x14ac:dyDescent="0.15">
      <c r="D279" s="66"/>
      <c r="H279" s="76"/>
      <c r="L279" s="66"/>
      <c r="M279" s="66"/>
      <c r="N279" s="66"/>
      <c r="O279" s="66"/>
    </row>
    <row r="280" spans="4:15" x14ac:dyDescent="0.15">
      <c r="D280" s="66"/>
      <c r="H280" s="76"/>
      <c r="L280" s="66"/>
      <c r="M280" s="66"/>
      <c r="N280" s="66"/>
      <c r="O280" s="66"/>
    </row>
    <row r="281" spans="4:15" x14ac:dyDescent="0.15">
      <c r="D281" s="66"/>
      <c r="H281" s="76"/>
      <c r="L281" s="66"/>
      <c r="M281" s="66"/>
      <c r="N281" s="66"/>
      <c r="O281" s="66"/>
    </row>
    <row r="282" spans="4:15" x14ac:dyDescent="0.15">
      <c r="D282" s="66"/>
      <c r="H282" s="76"/>
      <c r="L282" s="66"/>
      <c r="M282" s="66"/>
      <c r="N282" s="66"/>
      <c r="O282" s="66"/>
    </row>
    <row r="283" spans="4:15" x14ac:dyDescent="0.15">
      <c r="D283" s="66"/>
      <c r="H283" s="76"/>
      <c r="L283" s="66"/>
      <c r="M283" s="66"/>
      <c r="N283" s="66"/>
      <c r="O283" s="66"/>
    </row>
    <row r="284" spans="4:15" x14ac:dyDescent="0.15">
      <c r="D284" s="66"/>
      <c r="H284" s="76"/>
      <c r="L284" s="66"/>
      <c r="M284" s="66"/>
      <c r="N284" s="66"/>
      <c r="O284" s="66"/>
    </row>
    <row r="285" spans="4:15" x14ac:dyDescent="0.15">
      <c r="D285" s="66"/>
      <c r="H285" s="76"/>
      <c r="L285" s="66"/>
      <c r="M285" s="66"/>
      <c r="N285" s="66"/>
      <c r="O285" s="66"/>
    </row>
    <row r="286" spans="4:15" x14ac:dyDescent="0.15">
      <c r="D286" s="66"/>
      <c r="H286" s="76"/>
      <c r="L286" s="66"/>
      <c r="M286" s="66"/>
      <c r="N286" s="66"/>
      <c r="O286" s="66"/>
    </row>
    <row r="287" spans="4:15" x14ac:dyDescent="0.15">
      <c r="D287" s="66"/>
      <c r="H287" s="76"/>
      <c r="L287" s="66"/>
      <c r="M287" s="66"/>
      <c r="N287" s="66"/>
      <c r="O287" s="66"/>
    </row>
    <row r="288" spans="4:15" x14ac:dyDescent="0.15">
      <c r="D288" s="66"/>
      <c r="H288" s="76"/>
      <c r="L288" s="66"/>
      <c r="M288" s="66"/>
      <c r="N288" s="66"/>
      <c r="O288" s="66"/>
    </row>
    <row r="289" spans="4:15" x14ac:dyDescent="0.15">
      <c r="D289" s="66"/>
      <c r="H289" s="76"/>
      <c r="L289" s="66"/>
      <c r="M289" s="66"/>
      <c r="N289" s="66"/>
      <c r="O289" s="66"/>
    </row>
    <row r="290" spans="4:15" x14ac:dyDescent="0.15">
      <c r="D290" s="66"/>
      <c r="H290" s="76"/>
      <c r="L290" s="66"/>
      <c r="M290" s="66"/>
      <c r="N290" s="66"/>
      <c r="O290" s="66"/>
    </row>
    <row r="291" spans="4:15" x14ac:dyDescent="0.15">
      <c r="D291" s="66"/>
      <c r="H291" s="76"/>
      <c r="L291" s="66"/>
      <c r="M291" s="66"/>
      <c r="N291" s="66"/>
      <c r="O291" s="66"/>
    </row>
    <row r="292" spans="4:15" x14ac:dyDescent="0.15">
      <c r="D292" s="66"/>
      <c r="H292" s="76"/>
      <c r="L292" s="66"/>
      <c r="M292" s="66"/>
      <c r="N292" s="66"/>
      <c r="O292" s="66"/>
    </row>
    <row r="293" spans="4:15" x14ac:dyDescent="0.15">
      <c r="D293" s="66"/>
      <c r="H293" s="76"/>
      <c r="L293" s="66"/>
      <c r="M293" s="66"/>
      <c r="N293" s="66"/>
      <c r="O293" s="66"/>
    </row>
    <row r="294" spans="4:15" x14ac:dyDescent="0.15">
      <c r="D294" s="66"/>
      <c r="H294" s="76"/>
      <c r="L294" s="66"/>
      <c r="M294" s="66"/>
      <c r="N294" s="66"/>
      <c r="O294" s="66"/>
    </row>
    <row r="295" spans="4:15" x14ac:dyDescent="0.15">
      <c r="D295" s="66"/>
      <c r="H295" s="76"/>
      <c r="L295" s="66"/>
      <c r="M295" s="66"/>
      <c r="N295" s="66"/>
      <c r="O295" s="66"/>
    </row>
    <row r="296" spans="4:15" x14ac:dyDescent="0.15">
      <c r="D296" s="66"/>
      <c r="H296" s="76"/>
      <c r="L296" s="66"/>
      <c r="M296" s="66"/>
      <c r="N296" s="66"/>
      <c r="O296" s="66"/>
    </row>
    <row r="297" spans="4:15" x14ac:dyDescent="0.15">
      <c r="D297" s="66"/>
      <c r="H297" s="76"/>
      <c r="L297" s="66"/>
      <c r="M297" s="66"/>
      <c r="N297" s="66"/>
      <c r="O297" s="66"/>
    </row>
    <row r="298" spans="4:15" x14ac:dyDescent="0.15">
      <c r="D298" s="66"/>
      <c r="H298" s="76"/>
      <c r="L298" s="66"/>
      <c r="M298" s="66"/>
      <c r="N298" s="66"/>
      <c r="O298" s="66"/>
    </row>
    <row r="299" spans="4:15" x14ac:dyDescent="0.15">
      <c r="D299" s="66"/>
      <c r="H299" s="76"/>
      <c r="L299" s="66"/>
      <c r="M299" s="66"/>
      <c r="N299" s="66"/>
      <c r="O299" s="66"/>
    </row>
    <row r="300" spans="4:15" x14ac:dyDescent="0.15">
      <c r="D300" s="66"/>
      <c r="H300" s="76"/>
      <c r="L300" s="66"/>
      <c r="M300" s="66"/>
      <c r="N300" s="66"/>
      <c r="O300" s="66"/>
    </row>
    <row r="301" spans="4:15" x14ac:dyDescent="0.15">
      <c r="D301" s="66"/>
      <c r="H301" s="76"/>
      <c r="L301" s="66"/>
      <c r="M301" s="66"/>
      <c r="N301" s="66"/>
      <c r="O301" s="66"/>
    </row>
    <row r="302" spans="4:15" x14ac:dyDescent="0.15">
      <c r="D302" s="66"/>
      <c r="H302" s="76"/>
      <c r="L302" s="66"/>
      <c r="M302" s="66"/>
      <c r="N302" s="66"/>
      <c r="O302" s="66"/>
    </row>
    <row r="303" spans="4:15" x14ac:dyDescent="0.15">
      <c r="D303" s="66"/>
      <c r="H303" s="76"/>
      <c r="L303" s="66"/>
      <c r="M303" s="66"/>
      <c r="N303" s="66"/>
      <c r="O303" s="66"/>
    </row>
    <row r="304" spans="4:15" x14ac:dyDescent="0.15">
      <c r="D304" s="66"/>
      <c r="H304" s="76"/>
      <c r="L304" s="66"/>
      <c r="M304" s="66"/>
      <c r="N304" s="66"/>
      <c r="O304" s="66"/>
    </row>
    <row r="305" spans="4:15" x14ac:dyDescent="0.15">
      <c r="D305" s="66"/>
      <c r="H305" s="76"/>
      <c r="L305" s="66"/>
      <c r="M305" s="66"/>
      <c r="N305" s="66"/>
      <c r="O305" s="66"/>
    </row>
    <row r="306" spans="4:15" x14ac:dyDescent="0.15">
      <c r="D306" s="66"/>
      <c r="H306" s="76"/>
      <c r="L306" s="66"/>
      <c r="M306" s="66"/>
      <c r="N306" s="66"/>
      <c r="O306" s="66"/>
    </row>
    <row r="307" spans="4:15" x14ac:dyDescent="0.15">
      <c r="D307" s="66"/>
      <c r="H307" s="76"/>
      <c r="L307" s="66"/>
      <c r="M307" s="66"/>
      <c r="N307" s="66"/>
      <c r="O307" s="66"/>
    </row>
    <row r="308" spans="4:15" x14ac:dyDescent="0.15">
      <c r="D308" s="66"/>
      <c r="H308" s="76"/>
      <c r="L308" s="66"/>
      <c r="M308" s="66"/>
      <c r="N308" s="66"/>
      <c r="O308" s="66"/>
    </row>
    <row r="309" spans="4:15" x14ac:dyDescent="0.15">
      <c r="D309" s="66"/>
      <c r="H309" s="76"/>
      <c r="L309" s="66"/>
      <c r="M309" s="66"/>
      <c r="N309" s="66"/>
      <c r="O309" s="66"/>
    </row>
    <row r="310" spans="4:15" x14ac:dyDescent="0.15">
      <c r="D310" s="66"/>
      <c r="H310" s="76"/>
      <c r="L310" s="66"/>
      <c r="M310" s="66"/>
      <c r="N310" s="66"/>
      <c r="O310" s="66"/>
    </row>
    <row r="311" spans="4:15" x14ac:dyDescent="0.15">
      <c r="D311" s="66"/>
      <c r="H311" s="76"/>
      <c r="L311" s="66"/>
      <c r="M311" s="66"/>
      <c r="N311" s="66"/>
      <c r="O311" s="66"/>
    </row>
    <row r="312" spans="4:15" x14ac:dyDescent="0.15">
      <c r="D312" s="66"/>
      <c r="H312" s="76"/>
      <c r="L312" s="66"/>
      <c r="M312" s="66"/>
      <c r="N312" s="66"/>
      <c r="O312" s="66"/>
    </row>
    <row r="313" spans="4:15" x14ac:dyDescent="0.15">
      <c r="D313" s="66"/>
      <c r="H313" s="76"/>
      <c r="L313" s="66"/>
      <c r="M313" s="66"/>
      <c r="N313" s="66"/>
      <c r="O313" s="66"/>
    </row>
    <row r="314" spans="4:15" x14ac:dyDescent="0.15">
      <c r="D314" s="66"/>
      <c r="H314" s="76"/>
      <c r="L314" s="66"/>
      <c r="M314" s="66"/>
      <c r="N314" s="66"/>
      <c r="O314" s="66"/>
    </row>
    <row r="315" spans="4:15" x14ac:dyDescent="0.15">
      <c r="D315" s="66"/>
      <c r="H315" s="76"/>
      <c r="L315" s="66"/>
      <c r="M315" s="66"/>
      <c r="N315" s="66"/>
      <c r="O315" s="66"/>
    </row>
    <row r="316" spans="4:15" x14ac:dyDescent="0.15">
      <c r="D316" s="66"/>
      <c r="H316" s="76"/>
      <c r="L316" s="66"/>
      <c r="M316" s="66"/>
      <c r="N316" s="66"/>
      <c r="O316" s="66"/>
    </row>
    <row r="317" spans="4:15" x14ac:dyDescent="0.15">
      <c r="D317" s="66"/>
      <c r="H317" s="76"/>
      <c r="L317" s="66"/>
      <c r="M317" s="66"/>
      <c r="N317" s="66"/>
      <c r="O317" s="66"/>
    </row>
    <row r="318" spans="4:15" x14ac:dyDescent="0.15">
      <c r="D318" s="66"/>
      <c r="H318" s="76"/>
      <c r="L318" s="66"/>
      <c r="M318" s="66"/>
      <c r="N318" s="66"/>
      <c r="O318" s="66"/>
    </row>
    <row r="319" spans="4:15" x14ac:dyDescent="0.15">
      <c r="D319" s="66"/>
      <c r="H319" s="76"/>
      <c r="L319" s="66"/>
      <c r="M319" s="66"/>
      <c r="N319" s="66"/>
      <c r="O319" s="66"/>
    </row>
    <row r="320" spans="4:15" x14ac:dyDescent="0.15">
      <c r="D320" s="66"/>
      <c r="H320" s="76"/>
      <c r="L320" s="66"/>
      <c r="M320" s="66"/>
      <c r="N320" s="66"/>
      <c r="O320" s="66"/>
    </row>
    <row r="321" spans="4:15" x14ac:dyDescent="0.15">
      <c r="D321" s="66"/>
      <c r="H321" s="76"/>
      <c r="L321" s="66"/>
      <c r="M321" s="66"/>
      <c r="N321" s="66"/>
      <c r="O321" s="66"/>
    </row>
    <row r="322" spans="4:15" x14ac:dyDescent="0.15">
      <c r="D322" s="66"/>
      <c r="H322" s="76"/>
      <c r="L322" s="66"/>
      <c r="M322" s="66"/>
      <c r="N322" s="66"/>
      <c r="O322" s="66"/>
    </row>
    <row r="323" spans="4:15" x14ac:dyDescent="0.15">
      <c r="D323" s="66"/>
      <c r="H323" s="76"/>
      <c r="L323" s="66"/>
      <c r="M323" s="66"/>
      <c r="N323" s="66"/>
      <c r="O323" s="66"/>
    </row>
    <row r="324" spans="4:15" x14ac:dyDescent="0.15">
      <c r="D324" s="66"/>
      <c r="H324" s="76"/>
      <c r="L324" s="66"/>
      <c r="M324" s="66"/>
      <c r="N324" s="66"/>
      <c r="O324" s="66"/>
    </row>
    <row r="325" spans="4:15" x14ac:dyDescent="0.15">
      <c r="D325" s="66"/>
      <c r="H325" s="76"/>
      <c r="L325" s="66"/>
      <c r="M325" s="66"/>
      <c r="N325" s="66"/>
      <c r="O325" s="66"/>
    </row>
    <row r="326" spans="4:15" x14ac:dyDescent="0.15">
      <c r="D326" s="66"/>
      <c r="H326" s="76"/>
      <c r="L326" s="66"/>
      <c r="M326" s="66"/>
      <c r="N326" s="66"/>
      <c r="O326" s="66"/>
    </row>
    <row r="327" spans="4:15" x14ac:dyDescent="0.15">
      <c r="D327" s="66"/>
      <c r="H327" s="76"/>
      <c r="L327" s="66"/>
      <c r="M327" s="66"/>
      <c r="N327" s="66"/>
      <c r="O327" s="66"/>
    </row>
    <row r="328" spans="4:15" x14ac:dyDescent="0.15">
      <c r="D328" s="66"/>
      <c r="H328" s="76"/>
      <c r="L328" s="66"/>
      <c r="M328" s="66"/>
      <c r="N328" s="66"/>
      <c r="O328" s="66"/>
    </row>
    <row r="329" spans="4:15" x14ac:dyDescent="0.15">
      <c r="D329" s="66"/>
      <c r="H329" s="76"/>
      <c r="L329" s="66"/>
      <c r="M329" s="66"/>
      <c r="N329" s="66"/>
      <c r="O329" s="66"/>
    </row>
    <row r="330" spans="4:15" x14ac:dyDescent="0.15">
      <c r="D330" s="66"/>
      <c r="H330" s="76"/>
      <c r="L330" s="66"/>
      <c r="M330" s="66"/>
      <c r="N330" s="66"/>
      <c r="O330" s="66"/>
    </row>
    <row r="331" spans="4:15" x14ac:dyDescent="0.15">
      <c r="D331" s="66"/>
      <c r="H331" s="76"/>
      <c r="L331" s="66"/>
      <c r="M331" s="66"/>
      <c r="N331" s="66"/>
      <c r="O331" s="66"/>
    </row>
    <row r="332" spans="4:15" x14ac:dyDescent="0.15">
      <c r="D332" s="66"/>
      <c r="H332" s="76"/>
      <c r="L332" s="66"/>
      <c r="M332" s="66"/>
      <c r="N332" s="66"/>
      <c r="O332" s="66"/>
    </row>
    <row r="333" spans="4:15" x14ac:dyDescent="0.15">
      <c r="D333" s="66"/>
      <c r="H333" s="76"/>
      <c r="L333" s="66"/>
      <c r="M333" s="66"/>
      <c r="N333" s="66"/>
      <c r="O333" s="66"/>
    </row>
    <row r="334" spans="4:15" x14ac:dyDescent="0.15">
      <c r="D334" s="66"/>
      <c r="H334" s="76"/>
      <c r="L334" s="66"/>
      <c r="M334" s="66"/>
      <c r="N334" s="66"/>
      <c r="O334" s="66"/>
    </row>
    <row r="335" spans="4:15" x14ac:dyDescent="0.15">
      <c r="D335" s="66"/>
      <c r="H335" s="76"/>
      <c r="L335" s="66"/>
      <c r="M335" s="66"/>
      <c r="N335" s="66"/>
      <c r="O335" s="66"/>
    </row>
    <row r="336" spans="4:15" x14ac:dyDescent="0.15">
      <c r="H336" s="76"/>
      <c r="L336" s="66"/>
      <c r="M336" s="66"/>
      <c r="N336" s="66"/>
      <c r="O336" s="66"/>
    </row>
    <row r="337" spans="8:15" x14ac:dyDescent="0.15">
      <c r="H337" s="76"/>
      <c r="L337" s="66"/>
      <c r="M337" s="66"/>
      <c r="N337" s="66"/>
      <c r="O337" s="66"/>
    </row>
    <row r="338" spans="8:15" x14ac:dyDescent="0.15">
      <c r="H338" s="76"/>
      <c r="L338" s="66"/>
      <c r="M338" s="66"/>
      <c r="N338" s="66"/>
      <c r="O338" s="66"/>
    </row>
    <row r="339" spans="8:15" x14ac:dyDescent="0.15">
      <c r="H339" s="76"/>
      <c r="L339" s="66"/>
      <c r="M339" s="66"/>
      <c r="N339" s="66"/>
      <c r="O339" s="66"/>
    </row>
    <row r="340" spans="8:15" x14ac:dyDescent="0.15">
      <c r="H340" s="76"/>
      <c r="L340" s="66"/>
      <c r="M340" s="66"/>
      <c r="N340" s="66"/>
      <c r="O340" s="66"/>
    </row>
    <row r="341" spans="8:15" x14ac:dyDescent="0.15">
      <c r="H341" s="76"/>
      <c r="L341" s="66"/>
      <c r="M341" s="66"/>
      <c r="N341" s="66"/>
      <c r="O341" s="66"/>
    </row>
    <row r="342" spans="8:15" x14ac:dyDescent="0.15">
      <c r="H342" s="76"/>
      <c r="L342" s="66"/>
      <c r="M342" s="66"/>
      <c r="N342" s="66"/>
      <c r="O342" s="66"/>
    </row>
    <row r="343" spans="8:15" x14ac:dyDescent="0.15">
      <c r="H343" s="76"/>
      <c r="L343" s="66"/>
      <c r="M343" s="66"/>
      <c r="N343" s="66"/>
      <c r="O343" s="66"/>
    </row>
    <row r="344" spans="8:15" x14ac:dyDescent="0.15">
      <c r="H344" s="76"/>
      <c r="L344" s="66"/>
      <c r="M344" s="66"/>
      <c r="N344" s="66"/>
      <c r="O344" s="66"/>
    </row>
    <row r="345" spans="8:15" x14ac:dyDescent="0.15">
      <c r="H345" s="76"/>
      <c r="L345" s="66"/>
      <c r="M345" s="66"/>
      <c r="N345" s="66"/>
      <c r="O345" s="66"/>
    </row>
    <row r="346" spans="8:15" x14ac:dyDescent="0.15">
      <c r="H346" s="76"/>
      <c r="L346" s="66"/>
      <c r="M346" s="66"/>
      <c r="N346" s="66"/>
      <c r="O346" s="66"/>
    </row>
    <row r="347" spans="8:15" x14ac:dyDescent="0.15">
      <c r="H347" s="76"/>
      <c r="L347" s="66"/>
      <c r="M347" s="66"/>
      <c r="N347" s="66"/>
      <c r="O347" s="66"/>
    </row>
    <row r="348" spans="8:15" x14ac:dyDescent="0.15">
      <c r="H348" s="76"/>
      <c r="L348" s="66"/>
      <c r="M348" s="66"/>
      <c r="N348" s="66"/>
      <c r="O348" s="66"/>
    </row>
    <row r="349" spans="8:15" x14ac:dyDescent="0.15">
      <c r="H349" s="76"/>
      <c r="L349" s="66"/>
      <c r="M349" s="66"/>
      <c r="N349" s="66"/>
      <c r="O349" s="66"/>
    </row>
    <row r="350" spans="8:15" x14ac:dyDescent="0.15">
      <c r="H350" s="76"/>
      <c r="L350" s="66"/>
      <c r="M350" s="66"/>
      <c r="N350" s="66"/>
      <c r="O350" s="66"/>
    </row>
    <row r="351" spans="8:15" x14ac:dyDescent="0.15">
      <c r="H351" s="76"/>
      <c r="L351" s="66"/>
      <c r="M351" s="66"/>
      <c r="N351" s="66"/>
      <c r="O351" s="66"/>
    </row>
    <row r="352" spans="8:15" x14ac:dyDescent="0.15">
      <c r="H352" s="76"/>
      <c r="L352" s="66"/>
      <c r="M352" s="66"/>
      <c r="N352" s="66"/>
      <c r="O352" s="66"/>
    </row>
    <row r="353" spans="8:15" x14ac:dyDescent="0.15">
      <c r="H353" s="76"/>
      <c r="L353" s="66"/>
      <c r="M353" s="66"/>
      <c r="N353" s="66"/>
      <c r="O353" s="66"/>
    </row>
    <row r="354" spans="8:15" x14ac:dyDescent="0.15">
      <c r="H354" s="76"/>
      <c r="L354" s="66"/>
      <c r="M354" s="66"/>
      <c r="N354" s="66"/>
      <c r="O354" s="66"/>
    </row>
    <row r="355" spans="8:15" x14ac:dyDescent="0.15">
      <c r="H355" s="76"/>
      <c r="L355" s="66"/>
      <c r="M355" s="66"/>
      <c r="N355" s="66"/>
      <c r="O355" s="66"/>
    </row>
    <row r="356" spans="8:15" x14ac:dyDescent="0.15">
      <c r="H356" s="76"/>
      <c r="L356" s="66"/>
      <c r="M356" s="66"/>
      <c r="N356" s="66"/>
      <c r="O356" s="66"/>
    </row>
    <row r="357" spans="8:15" x14ac:dyDescent="0.15">
      <c r="L357" s="66"/>
      <c r="M357" s="66"/>
      <c r="N357" s="66"/>
      <c r="O357" s="66"/>
    </row>
    <row r="358" spans="8:15" x14ac:dyDescent="0.15">
      <c r="L358" s="66"/>
      <c r="M358" s="66"/>
      <c r="N358" s="66"/>
      <c r="O358" s="66"/>
    </row>
    <row r="359" spans="8:15" x14ac:dyDescent="0.15">
      <c r="L359" s="66"/>
      <c r="M359" s="66"/>
      <c r="N359" s="66"/>
      <c r="O359" s="66"/>
    </row>
    <row r="360" spans="8:15" x14ac:dyDescent="0.15">
      <c r="L360" s="66"/>
      <c r="M360" s="66"/>
      <c r="N360" s="66"/>
      <c r="O360" s="66"/>
    </row>
    <row r="361" spans="8:15" x14ac:dyDescent="0.15">
      <c r="L361" s="66"/>
      <c r="M361" s="66"/>
      <c r="N361" s="66"/>
      <c r="O361" s="66"/>
    </row>
    <row r="362" spans="8:15" x14ac:dyDescent="0.15">
      <c r="L362" s="66"/>
      <c r="M362" s="66"/>
      <c r="N362" s="66"/>
      <c r="O362" s="66"/>
    </row>
    <row r="363" spans="8:15" x14ac:dyDescent="0.15">
      <c r="L363" s="66"/>
      <c r="M363" s="66"/>
      <c r="N363" s="66"/>
      <c r="O363" s="66"/>
    </row>
    <row r="364" spans="8:15" x14ac:dyDescent="0.15">
      <c r="L364" s="66"/>
      <c r="M364" s="66"/>
      <c r="N364" s="66"/>
      <c r="O364" s="66"/>
    </row>
    <row r="365" spans="8:15" x14ac:dyDescent="0.15">
      <c r="L365" s="66"/>
      <c r="M365" s="66"/>
      <c r="N365" s="66"/>
      <c r="O365" s="66"/>
    </row>
    <row r="366" spans="8:15" x14ac:dyDescent="0.15">
      <c r="L366" s="66"/>
      <c r="M366" s="66"/>
      <c r="N366" s="66"/>
      <c r="O366" s="66"/>
    </row>
    <row r="367" spans="8:15" x14ac:dyDescent="0.15">
      <c r="L367" s="66"/>
      <c r="M367" s="66"/>
      <c r="N367" s="66"/>
      <c r="O367" s="66"/>
    </row>
    <row r="368" spans="8:15" x14ac:dyDescent="0.15">
      <c r="L368" s="66"/>
      <c r="M368" s="66"/>
      <c r="N368" s="66"/>
      <c r="O368" s="66"/>
    </row>
    <row r="369" spans="12:15" x14ac:dyDescent="0.15">
      <c r="L369" s="66"/>
      <c r="M369" s="66"/>
      <c r="N369" s="66"/>
      <c r="O369" s="66"/>
    </row>
    <row r="370" spans="12:15" x14ac:dyDescent="0.15">
      <c r="L370" s="66"/>
      <c r="M370" s="66"/>
      <c r="N370" s="66"/>
      <c r="O370" s="66"/>
    </row>
    <row r="371" spans="12:15" x14ac:dyDescent="0.15">
      <c r="L371" s="66"/>
      <c r="M371" s="66"/>
      <c r="N371" s="66"/>
      <c r="O371" s="66"/>
    </row>
    <row r="372" spans="12:15" x14ac:dyDescent="0.15">
      <c r="L372" s="66"/>
      <c r="M372" s="66"/>
      <c r="N372" s="66"/>
      <c r="O372" s="66"/>
    </row>
    <row r="373" spans="12:15" x14ac:dyDescent="0.15">
      <c r="L373" s="66"/>
      <c r="M373" s="66"/>
      <c r="N373" s="66"/>
      <c r="O373" s="66"/>
    </row>
    <row r="374" spans="12:15" x14ac:dyDescent="0.15">
      <c r="L374" s="66"/>
      <c r="M374" s="66"/>
      <c r="N374" s="66"/>
      <c r="O374" s="66"/>
    </row>
    <row r="375" spans="12:15" x14ac:dyDescent="0.15">
      <c r="L375" s="66"/>
      <c r="M375" s="66"/>
      <c r="N375" s="66"/>
      <c r="O375" s="66"/>
    </row>
    <row r="376" spans="12:15" x14ac:dyDescent="0.15">
      <c r="L376" s="66"/>
      <c r="M376" s="66"/>
      <c r="N376" s="66"/>
      <c r="O376" s="66"/>
    </row>
    <row r="377" spans="12:15" x14ac:dyDescent="0.15">
      <c r="L377" s="66"/>
      <c r="M377" s="66"/>
      <c r="N377" s="66"/>
      <c r="O377" s="66"/>
    </row>
    <row r="378" spans="12:15" x14ac:dyDescent="0.15">
      <c r="L378" s="66"/>
      <c r="M378" s="66"/>
      <c r="N378" s="66"/>
      <c r="O378" s="66"/>
    </row>
    <row r="379" spans="12:15" x14ac:dyDescent="0.15">
      <c r="L379" s="66"/>
      <c r="M379" s="66"/>
      <c r="N379" s="66"/>
      <c r="O379" s="66"/>
    </row>
    <row r="380" spans="12:15" x14ac:dyDescent="0.15">
      <c r="L380" s="66"/>
      <c r="M380" s="66"/>
      <c r="N380" s="66"/>
      <c r="O380" s="66"/>
    </row>
    <row r="381" spans="12:15" x14ac:dyDescent="0.15">
      <c r="L381" s="66"/>
      <c r="M381" s="66"/>
      <c r="N381" s="66"/>
      <c r="O381" s="66"/>
    </row>
    <row r="382" spans="12:15" x14ac:dyDescent="0.15">
      <c r="L382" s="66"/>
      <c r="M382" s="66"/>
      <c r="N382" s="66"/>
      <c r="O382" s="66"/>
    </row>
  </sheetData>
  <mergeCells count="3">
    <mergeCell ref="C1:K2"/>
    <mergeCell ref="L2:O2"/>
    <mergeCell ref="C49:G50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tabColor rgb="FF00B0F0"/>
  </sheetPr>
  <dimension ref="A1:O13"/>
  <sheetViews>
    <sheetView zoomScaleNormal="100" workbookViewId="0"/>
  </sheetViews>
  <sheetFormatPr defaultRowHeight="13.5" x14ac:dyDescent="0.15"/>
  <cols>
    <col min="1" max="1" width="4.125" style="14" customWidth="1"/>
    <col min="2" max="2" width="21.375" style="14" customWidth="1"/>
    <col min="3" max="5" width="7.625" style="14" customWidth="1"/>
    <col min="6" max="6" width="7.625" style="38" customWidth="1"/>
    <col min="7" max="9" width="7.625" style="14" customWidth="1"/>
    <col min="10" max="10" width="7.625" style="38" customWidth="1"/>
    <col min="11" max="13" width="7.625" style="14" customWidth="1"/>
    <col min="14" max="14" width="7.625" style="38" customWidth="1"/>
    <col min="15" max="15" width="7.625" style="14" customWidth="1"/>
    <col min="16" max="256" width="9" style="14"/>
    <col min="257" max="257" width="4.125" style="14" customWidth="1"/>
    <col min="258" max="258" width="21.375" style="14" customWidth="1"/>
    <col min="259" max="271" width="7.625" style="14" customWidth="1"/>
    <col min="272" max="512" width="9" style="14"/>
    <col min="513" max="513" width="4.125" style="14" customWidth="1"/>
    <col min="514" max="514" width="21.375" style="14" customWidth="1"/>
    <col min="515" max="527" width="7.625" style="14" customWidth="1"/>
    <col min="528" max="768" width="9" style="14"/>
    <col min="769" max="769" width="4.125" style="14" customWidth="1"/>
    <col min="770" max="770" width="21.375" style="14" customWidth="1"/>
    <col min="771" max="783" width="7.625" style="14" customWidth="1"/>
    <col min="784" max="1024" width="9" style="14"/>
    <col min="1025" max="1025" width="4.125" style="14" customWidth="1"/>
    <col min="1026" max="1026" width="21.375" style="14" customWidth="1"/>
    <col min="1027" max="1039" width="7.625" style="14" customWidth="1"/>
    <col min="1040" max="1280" width="9" style="14"/>
    <col min="1281" max="1281" width="4.125" style="14" customWidth="1"/>
    <col min="1282" max="1282" width="21.375" style="14" customWidth="1"/>
    <col min="1283" max="1295" width="7.625" style="14" customWidth="1"/>
    <col min="1296" max="1536" width="9" style="14"/>
    <col min="1537" max="1537" width="4.125" style="14" customWidth="1"/>
    <col min="1538" max="1538" width="21.375" style="14" customWidth="1"/>
    <col min="1539" max="1551" width="7.625" style="14" customWidth="1"/>
    <col min="1552" max="1792" width="9" style="14"/>
    <col min="1793" max="1793" width="4.125" style="14" customWidth="1"/>
    <col min="1794" max="1794" width="21.375" style="14" customWidth="1"/>
    <col min="1795" max="1807" width="7.625" style="14" customWidth="1"/>
    <col min="1808" max="2048" width="9" style="14"/>
    <col min="2049" max="2049" width="4.125" style="14" customWidth="1"/>
    <col min="2050" max="2050" width="21.375" style="14" customWidth="1"/>
    <col min="2051" max="2063" width="7.625" style="14" customWidth="1"/>
    <col min="2064" max="2304" width="9" style="14"/>
    <col min="2305" max="2305" width="4.125" style="14" customWidth="1"/>
    <col min="2306" max="2306" width="21.375" style="14" customWidth="1"/>
    <col min="2307" max="2319" width="7.625" style="14" customWidth="1"/>
    <col min="2320" max="2560" width="9" style="14"/>
    <col min="2561" max="2561" width="4.125" style="14" customWidth="1"/>
    <col min="2562" max="2562" width="21.375" style="14" customWidth="1"/>
    <col min="2563" max="2575" width="7.625" style="14" customWidth="1"/>
    <col min="2576" max="2816" width="9" style="14"/>
    <col min="2817" max="2817" width="4.125" style="14" customWidth="1"/>
    <col min="2818" max="2818" width="21.375" style="14" customWidth="1"/>
    <col min="2819" max="2831" width="7.625" style="14" customWidth="1"/>
    <col min="2832" max="3072" width="9" style="14"/>
    <col min="3073" max="3073" width="4.125" style="14" customWidth="1"/>
    <col min="3074" max="3074" width="21.375" style="14" customWidth="1"/>
    <col min="3075" max="3087" width="7.625" style="14" customWidth="1"/>
    <col min="3088" max="3328" width="9" style="14"/>
    <col min="3329" max="3329" width="4.125" style="14" customWidth="1"/>
    <col min="3330" max="3330" width="21.375" style="14" customWidth="1"/>
    <col min="3331" max="3343" width="7.625" style="14" customWidth="1"/>
    <col min="3344" max="3584" width="9" style="14"/>
    <col min="3585" max="3585" width="4.125" style="14" customWidth="1"/>
    <col min="3586" max="3586" width="21.375" style="14" customWidth="1"/>
    <col min="3587" max="3599" width="7.625" style="14" customWidth="1"/>
    <col min="3600" max="3840" width="9" style="14"/>
    <col min="3841" max="3841" width="4.125" style="14" customWidth="1"/>
    <col min="3842" max="3842" width="21.375" style="14" customWidth="1"/>
    <col min="3843" max="3855" width="7.625" style="14" customWidth="1"/>
    <col min="3856" max="4096" width="9" style="14"/>
    <col min="4097" max="4097" width="4.125" style="14" customWidth="1"/>
    <col min="4098" max="4098" width="21.375" style="14" customWidth="1"/>
    <col min="4099" max="4111" width="7.625" style="14" customWidth="1"/>
    <col min="4112" max="4352" width="9" style="14"/>
    <col min="4353" max="4353" width="4.125" style="14" customWidth="1"/>
    <col min="4354" max="4354" width="21.375" style="14" customWidth="1"/>
    <col min="4355" max="4367" width="7.625" style="14" customWidth="1"/>
    <col min="4368" max="4608" width="9" style="14"/>
    <col min="4609" max="4609" width="4.125" style="14" customWidth="1"/>
    <col min="4610" max="4610" width="21.375" style="14" customWidth="1"/>
    <col min="4611" max="4623" width="7.625" style="14" customWidth="1"/>
    <col min="4624" max="4864" width="9" style="14"/>
    <col min="4865" max="4865" width="4.125" style="14" customWidth="1"/>
    <col min="4866" max="4866" width="21.375" style="14" customWidth="1"/>
    <col min="4867" max="4879" width="7.625" style="14" customWidth="1"/>
    <col min="4880" max="5120" width="9" style="14"/>
    <col min="5121" max="5121" width="4.125" style="14" customWidth="1"/>
    <col min="5122" max="5122" width="21.375" style="14" customWidth="1"/>
    <col min="5123" max="5135" width="7.625" style="14" customWidth="1"/>
    <col min="5136" max="5376" width="9" style="14"/>
    <col min="5377" max="5377" width="4.125" style="14" customWidth="1"/>
    <col min="5378" max="5378" width="21.375" style="14" customWidth="1"/>
    <col min="5379" max="5391" width="7.625" style="14" customWidth="1"/>
    <col min="5392" max="5632" width="9" style="14"/>
    <col min="5633" max="5633" width="4.125" style="14" customWidth="1"/>
    <col min="5634" max="5634" width="21.375" style="14" customWidth="1"/>
    <col min="5635" max="5647" width="7.625" style="14" customWidth="1"/>
    <col min="5648" max="5888" width="9" style="14"/>
    <col min="5889" max="5889" width="4.125" style="14" customWidth="1"/>
    <col min="5890" max="5890" width="21.375" style="14" customWidth="1"/>
    <col min="5891" max="5903" width="7.625" style="14" customWidth="1"/>
    <col min="5904" max="6144" width="9" style="14"/>
    <col min="6145" max="6145" width="4.125" style="14" customWidth="1"/>
    <col min="6146" max="6146" width="21.375" style="14" customWidth="1"/>
    <col min="6147" max="6159" width="7.625" style="14" customWidth="1"/>
    <col min="6160" max="6400" width="9" style="14"/>
    <col min="6401" max="6401" width="4.125" style="14" customWidth="1"/>
    <col min="6402" max="6402" width="21.375" style="14" customWidth="1"/>
    <col min="6403" max="6415" width="7.625" style="14" customWidth="1"/>
    <col min="6416" max="6656" width="9" style="14"/>
    <col min="6657" max="6657" width="4.125" style="14" customWidth="1"/>
    <col min="6658" max="6658" width="21.375" style="14" customWidth="1"/>
    <col min="6659" max="6671" width="7.625" style="14" customWidth="1"/>
    <col min="6672" max="6912" width="9" style="14"/>
    <col min="6913" max="6913" width="4.125" style="14" customWidth="1"/>
    <col min="6914" max="6914" width="21.375" style="14" customWidth="1"/>
    <col min="6915" max="6927" width="7.625" style="14" customWidth="1"/>
    <col min="6928" max="7168" width="9" style="14"/>
    <col min="7169" max="7169" width="4.125" style="14" customWidth="1"/>
    <col min="7170" max="7170" width="21.375" style="14" customWidth="1"/>
    <col min="7171" max="7183" width="7.625" style="14" customWidth="1"/>
    <col min="7184" max="7424" width="9" style="14"/>
    <col min="7425" max="7425" width="4.125" style="14" customWidth="1"/>
    <col min="7426" max="7426" width="21.375" style="14" customWidth="1"/>
    <col min="7427" max="7439" width="7.625" style="14" customWidth="1"/>
    <col min="7440" max="7680" width="9" style="14"/>
    <col min="7681" max="7681" width="4.125" style="14" customWidth="1"/>
    <col min="7682" max="7682" width="21.375" style="14" customWidth="1"/>
    <col min="7683" max="7695" width="7.625" style="14" customWidth="1"/>
    <col min="7696" max="7936" width="9" style="14"/>
    <col min="7937" max="7937" width="4.125" style="14" customWidth="1"/>
    <col min="7938" max="7938" width="21.375" style="14" customWidth="1"/>
    <col min="7939" max="7951" width="7.625" style="14" customWidth="1"/>
    <col min="7952" max="8192" width="9" style="14"/>
    <col min="8193" max="8193" width="4.125" style="14" customWidth="1"/>
    <col min="8194" max="8194" width="21.375" style="14" customWidth="1"/>
    <col min="8195" max="8207" width="7.625" style="14" customWidth="1"/>
    <col min="8208" max="8448" width="9" style="14"/>
    <col min="8449" max="8449" width="4.125" style="14" customWidth="1"/>
    <col min="8450" max="8450" width="21.375" style="14" customWidth="1"/>
    <col min="8451" max="8463" width="7.625" style="14" customWidth="1"/>
    <col min="8464" max="8704" width="9" style="14"/>
    <col min="8705" max="8705" width="4.125" style="14" customWidth="1"/>
    <col min="8706" max="8706" width="21.375" style="14" customWidth="1"/>
    <col min="8707" max="8719" width="7.625" style="14" customWidth="1"/>
    <col min="8720" max="8960" width="9" style="14"/>
    <col min="8961" max="8961" width="4.125" style="14" customWidth="1"/>
    <col min="8962" max="8962" width="21.375" style="14" customWidth="1"/>
    <col min="8963" max="8975" width="7.625" style="14" customWidth="1"/>
    <col min="8976" max="9216" width="9" style="14"/>
    <col min="9217" max="9217" width="4.125" style="14" customWidth="1"/>
    <col min="9218" max="9218" width="21.375" style="14" customWidth="1"/>
    <col min="9219" max="9231" width="7.625" style="14" customWidth="1"/>
    <col min="9232" max="9472" width="9" style="14"/>
    <col min="9473" max="9473" width="4.125" style="14" customWidth="1"/>
    <col min="9474" max="9474" width="21.375" style="14" customWidth="1"/>
    <col min="9475" max="9487" width="7.625" style="14" customWidth="1"/>
    <col min="9488" max="9728" width="9" style="14"/>
    <col min="9729" max="9729" width="4.125" style="14" customWidth="1"/>
    <col min="9730" max="9730" width="21.375" style="14" customWidth="1"/>
    <col min="9731" max="9743" width="7.625" style="14" customWidth="1"/>
    <col min="9744" max="9984" width="9" style="14"/>
    <col min="9985" max="9985" width="4.125" style="14" customWidth="1"/>
    <col min="9986" max="9986" width="21.375" style="14" customWidth="1"/>
    <col min="9987" max="9999" width="7.625" style="14" customWidth="1"/>
    <col min="10000" max="10240" width="9" style="14"/>
    <col min="10241" max="10241" width="4.125" style="14" customWidth="1"/>
    <col min="10242" max="10242" width="21.375" style="14" customWidth="1"/>
    <col min="10243" max="10255" width="7.625" style="14" customWidth="1"/>
    <col min="10256" max="10496" width="9" style="14"/>
    <col min="10497" max="10497" width="4.125" style="14" customWidth="1"/>
    <col min="10498" max="10498" width="21.375" style="14" customWidth="1"/>
    <col min="10499" max="10511" width="7.625" style="14" customWidth="1"/>
    <col min="10512" max="10752" width="9" style="14"/>
    <col min="10753" max="10753" width="4.125" style="14" customWidth="1"/>
    <col min="10754" max="10754" width="21.375" style="14" customWidth="1"/>
    <col min="10755" max="10767" width="7.625" style="14" customWidth="1"/>
    <col min="10768" max="11008" width="9" style="14"/>
    <col min="11009" max="11009" width="4.125" style="14" customWidth="1"/>
    <col min="11010" max="11010" width="21.375" style="14" customWidth="1"/>
    <col min="11011" max="11023" width="7.625" style="14" customWidth="1"/>
    <col min="11024" max="11264" width="9" style="14"/>
    <col min="11265" max="11265" width="4.125" style="14" customWidth="1"/>
    <col min="11266" max="11266" width="21.375" style="14" customWidth="1"/>
    <col min="11267" max="11279" width="7.625" style="14" customWidth="1"/>
    <col min="11280" max="11520" width="9" style="14"/>
    <col min="11521" max="11521" width="4.125" style="14" customWidth="1"/>
    <col min="11522" max="11522" width="21.375" style="14" customWidth="1"/>
    <col min="11523" max="11535" width="7.625" style="14" customWidth="1"/>
    <col min="11536" max="11776" width="9" style="14"/>
    <col min="11777" max="11777" width="4.125" style="14" customWidth="1"/>
    <col min="11778" max="11778" width="21.375" style="14" customWidth="1"/>
    <col min="11779" max="11791" width="7.625" style="14" customWidth="1"/>
    <col min="11792" max="12032" width="9" style="14"/>
    <col min="12033" max="12033" width="4.125" style="14" customWidth="1"/>
    <col min="12034" max="12034" width="21.375" style="14" customWidth="1"/>
    <col min="12035" max="12047" width="7.625" style="14" customWidth="1"/>
    <col min="12048" max="12288" width="9" style="14"/>
    <col min="12289" max="12289" width="4.125" style="14" customWidth="1"/>
    <col min="12290" max="12290" width="21.375" style="14" customWidth="1"/>
    <col min="12291" max="12303" width="7.625" style="14" customWidth="1"/>
    <col min="12304" max="12544" width="9" style="14"/>
    <col min="12545" max="12545" width="4.125" style="14" customWidth="1"/>
    <col min="12546" max="12546" width="21.375" style="14" customWidth="1"/>
    <col min="12547" max="12559" width="7.625" style="14" customWidth="1"/>
    <col min="12560" max="12800" width="9" style="14"/>
    <col min="12801" max="12801" width="4.125" style="14" customWidth="1"/>
    <col min="12802" max="12802" width="21.375" style="14" customWidth="1"/>
    <col min="12803" max="12815" width="7.625" style="14" customWidth="1"/>
    <col min="12816" max="13056" width="9" style="14"/>
    <col min="13057" max="13057" width="4.125" style="14" customWidth="1"/>
    <col min="13058" max="13058" width="21.375" style="14" customWidth="1"/>
    <col min="13059" max="13071" width="7.625" style="14" customWidth="1"/>
    <col min="13072" max="13312" width="9" style="14"/>
    <col min="13313" max="13313" width="4.125" style="14" customWidth="1"/>
    <col min="13314" max="13314" width="21.375" style="14" customWidth="1"/>
    <col min="13315" max="13327" width="7.625" style="14" customWidth="1"/>
    <col min="13328" max="13568" width="9" style="14"/>
    <col min="13569" max="13569" width="4.125" style="14" customWidth="1"/>
    <col min="13570" max="13570" width="21.375" style="14" customWidth="1"/>
    <col min="13571" max="13583" width="7.625" style="14" customWidth="1"/>
    <col min="13584" max="13824" width="9" style="14"/>
    <col min="13825" max="13825" width="4.125" style="14" customWidth="1"/>
    <col min="13826" max="13826" width="21.375" style="14" customWidth="1"/>
    <col min="13827" max="13839" width="7.625" style="14" customWidth="1"/>
    <col min="13840" max="14080" width="9" style="14"/>
    <col min="14081" max="14081" width="4.125" style="14" customWidth="1"/>
    <col min="14082" max="14082" width="21.375" style="14" customWidth="1"/>
    <col min="14083" max="14095" width="7.625" style="14" customWidth="1"/>
    <col min="14096" max="14336" width="9" style="14"/>
    <col min="14337" max="14337" width="4.125" style="14" customWidth="1"/>
    <col min="14338" max="14338" width="21.375" style="14" customWidth="1"/>
    <col min="14339" max="14351" width="7.625" style="14" customWidth="1"/>
    <col min="14352" max="14592" width="9" style="14"/>
    <col min="14593" max="14593" width="4.125" style="14" customWidth="1"/>
    <col min="14594" max="14594" width="21.375" style="14" customWidth="1"/>
    <col min="14595" max="14607" width="7.625" style="14" customWidth="1"/>
    <col min="14608" max="14848" width="9" style="14"/>
    <col min="14849" max="14849" width="4.125" style="14" customWidth="1"/>
    <col min="14850" max="14850" width="21.375" style="14" customWidth="1"/>
    <col min="14851" max="14863" width="7.625" style="14" customWidth="1"/>
    <col min="14864" max="15104" width="9" style="14"/>
    <col min="15105" max="15105" width="4.125" style="14" customWidth="1"/>
    <col min="15106" max="15106" width="21.375" style="14" customWidth="1"/>
    <col min="15107" max="15119" width="7.625" style="14" customWidth="1"/>
    <col min="15120" max="15360" width="9" style="14"/>
    <col min="15361" max="15361" width="4.125" style="14" customWidth="1"/>
    <col min="15362" max="15362" width="21.375" style="14" customWidth="1"/>
    <col min="15363" max="15375" width="7.625" style="14" customWidth="1"/>
    <col min="15376" max="15616" width="9" style="14"/>
    <col min="15617" max="15617" width="4.125" style="14" customWidth="1"/>
    <col min="15618" max="15618" width="21.375" style="14" customWidth="1"/>
    <col min="15619" max="15631" width="7.625" style="14" customWidth="1"/>
    <col min="15632" max="15872" width="9" style="14"/>
    <col min="15873" max="15873" width="4.125" style="14" customWidth="1"/>
    <col min="15874" max="15874" width="21.375" style="14" customWidth="1"/>
    <col min="15875" max="15887" width="7.625" style="14" customWidth="1"/>
    <col min="15888" max="16128" width="9" style="14"/>
    <col min="16129" max="16129" width="4.125" style="14" customWidth="1"/>
    <col min="16130" max="16130" width="21.375" style="14" customWidth="1"/>
    <col min="16131" max="16143" width="7.625" style="14" customWidth="1"/>
    <col min="16144" max="16384" width="9" style="14"/>
  </cols>
  <sheetData>
    <row r="1" spans="1:15" x14ac:dyDescent="0.15">
      <c r="A1" s="7" t="s">
        <v>24</v>
      </c>
      <c r="B1" s="8"/>
      <c r="C1" s="9" t="s">
        <v>25</v>
      </c>
      <c r="D1" s="10">
        <v>1</v>
      </c>
      <c r="E1" s="11"/>
      <c r="F1" s="12"/>
      <c r="G1" s="9" t="s">
        <v>26</v>
      </c>
      <c r="H1" s="10">
        <v>2</v>
      </c>
      <c r="I1" s="11"/>
      <c r="J1" s="12"/>
      <c r="K1" s="9" t="s">
        <v>27</v>
      </c>
      <c r="L1" s="10">
        <v>3</v>
      </c>
      <c r="M1" s="11"/>
      <c r="N1" s="12"/>
      <c r="O1" s="13"/>
    </row>
    <row r="2" spans="1:15" ht="14.25" thickBot="1" x14ac:dyDescent="0.2">
      <c r="A2" s="15" t="s">
        <v>24</v>
      </c>
      <c r="B2" s="16" t="s">
        <v>28</v>
      </c>
      <c r="C2" s="17" t="s">
        <v>6</v>
      </c>
      <c r="D2" s="18" t="s">
        <v>7</v>
      </c>
      <c r="E2" s="18" t="s">
        <v>8</v>
      </c>
      <c r="F2" s="19" t="s">
        <v>29</v>
      </c>
      <c r="G2" s="17" t="s">
        <v>6</v>
      </c>
      <c r="H2" s="18" t="s">
        <v>7</v>
      </c>
      <c r="I2" s="18" t="s">
        <v>8</v>
      </c>
      <c r="J2" s="19" t="s">
        <v>29</v>
      </c>
      <c r="K2" s="17" t="s">
        <v>6</v>
      </c>
      <c r="L2" s="18" t="s">
        <v>7</v>
      </c>
      <c r="M2" s="18" t="s">
        <v>8</v>
      </c>
      <c r="N2" s="19" t="s">
        <v>29</v>
      </c>
      <c r="O2" s="20" t="s">
        <v>30</v>
      </c>
    </row>
    <row r="3" spans="1:15" ht="14.25" thickTop="1" x14ac:dyDescent="0.15">
      <c r="A3" s="21">
        <v>10</v>
      </c>
      <c r="B3" s="22" t="s">
        <v>239</v>
      </c>
      <c r="C3" s="23">
        <v>393</v>
      </c>
      <c r="D3" s="24">
        <v>335</v>
      </c>
      <c r="E3" s="24">
        <f>C3+D3</f>
        <v>728</v>
      </c>
      <c r="F3" s="25">
        <f>IF(ISERROR($E3/$O3),"",$E3/$O3)</f>
        <v>0.11723027375201288</v>
      </c>
      <c r="G3" s="23">
        <v>2180</v>
      </c>
      <c r="H3" s="24">
        <v>1864</v>
      </c>
      <c r="I3" s="24">
        <f>G3+H3</f>
        <v>4044</v>
      </c>
      <c r="J3" s="62">
        <f>IF(ISERROR($I3/$O3),"",$I3/$O3)</f>
        <v>0.65120772946859906</v>
      </c>
      <c r="K3" s="115">
        <v>651</v>
      </c>
      <c r="L3" s="114">
        <v>787</v>
      </c>
      <c r="M3" s="24">
        <f>K3+L3</f>
        <v>1438</v>
      </c>
      <c r="N3" s="25">
        <f>IF(ISERROR($M3/$O3),"",$M3/$O3)</f>
        <v>0.23156199677938807</v>
      </c>
      <c r="O3" s="26">
        <f>E3+I3+M3</f>
        <v>6210</v>
      </c>
    </row>
    <row r="4" spans="1:15" x14ac:dyDescent="0.15">
      <c r="A4" s="27">
        <v>20</v>
      </c>
      <c r="B4" s="28" t="s">
        <v>31</v>
      </c>
      <c r="C4" s="29">
        <v>484</v>
      </c>
      <c r="D4" s="30">
        <v>479</v>
      </c>
      <c r="E4" s="24">
        <f t="shared" ref="E4:E11" si="0">C4+D4</f>
        <v>963</v>
      </c>
      <c r="F4" s="25">
        <f>IF(ISERROR($E4/$O4),"",$E4/$O4)</f>
        <v>0.12317728319263238</v>
      </c>
      <c r="G4" s="29">
        <v>2807</v>
      </c>
      <c r="H4" s="30">
        <v>2408</v>
      </c>
      <c r="I4" s="24">
        <f t="shared" ref="I4:I11" si="1">G4+H4</f>
        <v>5215</v>
      </c>
      <c r="J4" s="25">
        <f t="shared" ref="J4:J11" si="2">IF(ISERROR($I4/$O4),"",$I4/$O4)</f>
        <v>0.6670503965208493</v>
      </c>
      <c r="K4" s="116">
        <v>735</v>
      </c>
      <c r="L4" s="59">
        <v>905</v>
      </c>
      <c r="M4" s="24">
        <f t="shared" ref="M4:M11" si="3">K4+L4</f>
        <v>1640</v>
      </c>
      <c r="N4" s="25">
        <f t="shared" ref="N4:N11" si="4">IF(ISERROR($M4/$O4),"",$M4/$O4)</f>
        <v>0.20977232028651829</v>
      </c>
      <c r="O4" s="26">
        <f t="shared" ref="O4:O11" si="5">E4+I4+M4</f>
        <v>7818</v>
      </c>
    </row>
    <row r="5" spans="1:15" x14ac:dyDescent="0.15">
      <c r="A5" s="27">
        <v>30</v>
      </c>
      <c r="B5" s="28" t="s">
        <v>32</v>
      </c>
      <c r="C5" s="29">
        <v>589</v>
      </c>
      <c r="D5" s="30">
        <v>591</v>
      </c>
      <c r="E5" s="24">
        <f t="shared" si="0"/>
        <v>1180</v>
      </c>
      <c r="F5" s="25">
        <f t="shared" ref="F5:F10" si="6">IF(ISERROR($E5/$O5),"",$E5/$O5)</f>
        <v>0.15710291572360538</v>
      </c>
      <c r="G5" s="29">
        <v>2267</v>
      </c>
      <c r="H5" s="30">
        <v>2217</v>
      </c>
      <c r="I5" s="24">
        <f t="shared" si="1"/>
        <v>4484</v>
      </c>
      <c r="J5" s="25">
        <f t="shared" si="2"/>
        <v>0.59699107974970045</v>
      </c>
      <c r="K5" s="116">
        <v>803</v>
      </c>
      <c r="L5" s="59">
        <v>1044</v>
      </c>
      <c r="M5" s="24">
        <f t="shared" si="3"/>
        <v>1847</v>
      </c>
      <c r="N5" s="25">
        <f t="shared" si="4"/>
        <v>0.24590600452669417</v>
      </c>
      <c r="O5" s="26">
        <f t="shared" si="5"/>
        <v>7511</v>
      </c>
    </row>
    <row r="6" spans="1:15" x14ac:dyDescent="0.15">
      <c r="A6" s="27">
        <v>40</v>
      </c>
      <c r="B6" s="28" t="s">
        <v>33</v>
      </c>
      <c r="C6" s="29">
        <v>1035</v>
      </c>
      <c r="D6" s="30">
        <v>987</v>
      </c>
      <c r="E6" s="24">
        <f t="shared" si="0"/>
        <v>2022</v>
      </c>
      <c r="F6" s="25">
        <f t="shared" si="6"/>
        <v>0.18710095308596281</v>
      </c>
      <c r="G6" s="29">
        <v>3535</v>
      </c>
      <c r="H6" s="30">
        <v>3470</v>
      </c>
      <c r="I6" s="24">
        <f t="shared" si="1"/>
        <v>7005</v>
      </c>
      <c r="J6" s="25">
        <f t="shared" si="2"/>
        <v>0.64819098732303138</v>
      </c>
      <c r="K6" s="116">
        <v>786</v>
      </c>
      <c r="L6" s="59">
        <v>994</v>
      </c>
      <c r="M6" s="24">
        <f t="shared" si="3"/>
        <v>1780</v>
      </c>
      <c r="N6" s="25">
        <f t="shared" si="4"/>
        <v>0.16470805959100582</v>
      </c>
      <c r="O6" s="26">
        <f t="shared" si="5"/>
        <v>10807</v>
      </c>
    </row>
    <row r="7" spans="1:15" x14ac:dyDescent="0.15">
      <c r="A7" s="27">
        <v>50</v>
      </c>
      <c r="B7" s="28" t="s">
        <v>34</v>
      </c>
      <c r="C7" s="29">
        <v>423</v>
      </c>
      <c r="D7" s="30">
        <v>437</v>
      </c>
      <c r="E7" s="24">
        <f t="shared" si="0"/>
        <v>860</v>
      </c>
      <c r="F7" s="25">
        <f t="shared" si="6"/>
        <v>0.12643340194060571</v>
      </c>
      <c r="G7" s="29">
        <v>2149</v>
      </c>
      <c r="H7" s="30">
        <v>2166</v>
      </c>
      <c r="I7" s="24">
        <f t="shared" si="1"/>
        <v>4315</v>
      </c>
      <c r="J7" s="25">
        <f t="shared" si="2"/>
        <v>0.63437224345780652</v>
      </c>
      <c r="K7" s="116">
        <v>718</v>
      </c>
      <c r="L7" s="59">
        <v>909</v>
      </c>
      <c r="M7" s="24">
        <f t="shared" si="3"/>
        <v>1627</v>
      </c>
      <c r="N7" s="25">
        <f t="shared" si="4"/>
        <v>0.23919435460158778</v>
      </c>
      <c r="O7" s="26">
        <f t="shared" si="5"/>
        <v>6802</v>
      </c>
    </row>
    <row r="8" spans="1:15" x14ac:dyDescent="0.15">
      <c r="A8" s="27">
        <v>60</v>
      </c>
      <c r="B8" s="28" t="s">
        <v>35</v>
      </c>
      <c r="C8" s="29">
        <v>726</v>
      </c>
      <c r="D8" s="30">
        <v>630</v>
      </c>
      <c r="E8" s="24">
        <f t="shared" si="0"/>
        <v>1356</v>
      </c>
      <c r="F8" s="25">
        <f t="shared" si="6"/>
        <v>0.13739993920356672</v>
      </c>
      <c r="G8" s="29">
        <v>3530</v>
      </c>
      <c r="H8" s="30">
        <v>3294</v>
      </c>
      <c r="I8" s="24">
        <f t="shared" si="1"/>
        <v>6824</v>
      </c>
      <c r="J8" s="25">
        <f t="shared" si="2"/>
        <v>0.69145810112473405</v>
      </c>
      <c r="K8" s="116">
        <v>746</v>
      </c>
      <c r="L8" s="59">
        <v>943</v>
      </c>
      <c r="M8" s="24">
        <f t="shared" si="3"/>
        <v>1689</v>
      </c>
      <c r="N8" s="25">
        <f t="shared" si="4"/>
        <v>0.17114195967169926</v>
      </c>
      <c r="O8" s="26">
        <f t="shared" si="5"/>
        <v>9869</v>
      </c>
    </row>
    <row r="9" spans="1:15" x14ac:dyDescent="0.15">
      <c r="A9" s="27">
        <v>70</v>
      </c>
      <c r="B9" s="28" t="s">
        <v>36</v>
      </c>
      <c r="C9" s="29">
        <v>680</v>
      </c>
      <c r="D9" s="30">
        <v>629</v>
      </c>
      <c r="E9" s="24">
        <f t="shared" si="0"/>
        <v>1309</v>
      </c>
      <c r="F9" s="25">
        <f t="shared" si="6"/>
        <v>0.13944817300521997</v>
      </c>
      <c r="G9" s="29">
        <v>3161</v>
      </c>
      <c r="H9" s="30">
        <v>3231</v>
      </c>
      <c r="I9" s="24">
        <f t="shared" si="1"/>
        <v>6392</v>
      </c>
      <c r="J9" s="25">
        <f t="shared" si="2"/>
        <v>0.68094172792159369</v>
      </c>
      <c r="K9" s="116">
        <v>765</v>
      </c>
      <c r="L9" s="59">
        <v>921</v>
      </c>
      <c r="M9" s="24">
        <f t="shared" si="3"/>
        <v>1686</v>
      </c>
      <c r="N9" s="25">
        <f t="shared" si="4"/>
        <v>0.17961009907318631</v>
      </c>
      <c r="O9" s="26">
        <f t="shared" si="5"/>
        <v>9387</v>
      </c>
    </row>
    <row r="10" spans="1:15" x14ac:dyDescent="0.15">
      <c r="A10" s="27">
        <v>75</v>
      </c>
      <c r="B10" s="28" t="s">
        <v>37</v>
      </c>
      <c r="C10" s="29">
        <v>379</v>
      </c>
      <c r="D10" s="30">
        <v>381</v>
      </c>
      <c r="E10" s="24">
        <f t="shared" si="0"/>
        <v>760</v>
      </c>
      <c r="F10" s="25">
        <f t="shared" si="6"/>
        <v>0.12903225806451613</v>
      </c>
      <c r="G10" s="29">
        <v>2085</v>
      </c>
      <c r="H10" s="30">
        <v>2160</v>
      </c>
      <c r="I10" s="24">
        <f t="shared" si="1"/>
        <v>4245</v>
      </c>
      <c r="J10" s="25">
        <f t="shared" si="2"/>
        <v>0.72071307300509335</v>
      </c>
      <c r="K10" s="116">
        <v>396</v>
      </c>
      <c r="L10" s="59">
        <v>489</v>
      </c>
      <c r="M10" s="24">
        <f t="shared" si="3"/>
        <v>885</v>
      </c>
      <c r="N10" s="25">
        <f t="shared" si="4"/>
        <v>0.15025466893039049</v>
      </c>
      <c r="O10" s="26">
        <f t="shared" si="5"/>
        <v>5890</v>
      </c>
    </row>
    <row r="11" spans="1:15" x14ac:dyDescent="0.15">
      <c r="A11" s="27">
        <v>80</v>
      </c>
      <c r="B11" s="28" t="s">
        <v>38</v>
      </c>
      <c r="C11" s="29">
        <v>470</v>
      </c>
      <c r="D11" s="30">
        <v>421</v>
      </c>
      <c r="E11" s="24">
        <f t="shared" si="0"/>
        <v>891</v>
      </c>
      <c r="F11" s="25">
        <f>IF(ISERROR($E11/$O11),"",$E11/$O11)</f>
        <v>0.14688427299703263</v>
      </c>
      <c r="G11" s="29">
        <v>1826</v>
      </c>
      <c r="H11" s="30">
        <v>1912</v>
      </c>
      <c r="I11" s="24">
        <f t="shared" si="1"/>
        <v>3738</v>
      </c>
      <c r="J11" s="25">
        <f t="shared" si="2"/>
        <v>0.6162215628090999</v>
      </c>
      <c r="K11" s="116">
        <v>645</v>
      </c>
      <c r="L11" s="59">
        <v>792</v>
      </c>
      <c r="M11" s="24">
        <f t="shared" si="3"/>
        <v>1437</v>
      </c>
      <c r="N11" s="25">
        <f t="shared" si="4"/>
        <v>0.23689416419386747</v>
      </c>
      <c r="O11" s="26">
        <f t="shared" si="5"/>
        <v>6066</v>
      </c>
    </row>
    <row r="12" spans="1:15" ht="14.25" thickBot="1" x14ac:dyDescent="0.2">
      <c r="A12" s="31" t="s">
        <v>10</v>
      </c>
      <c r="B12" s="32" t="s">
        <v>39</v>
      </c>
      <c r="C12" s="33">
        <f>SUM(C3:C11)</f>
        <v>5179</v>
      </c>
      <c r="D12" s="34">
        <f>SUM(D3:D11)</f>
        <v>4890</v>
      </c>
      <c r="E12" s="34">
        <f>SUM(E3:E11)</f>
        <v>10069</v>
      </c>
      <c r="F12" s="52">
        <f>IF(ISERROR($E12/$O12),"",$E12/$O12)</f>
        <v>0.14310687890847071</v>
      </c>
      <c r="G12" s="33">
        <f>SUM(G3:G11)</f>
        <v>23540</v>
      </c>
      <c r="H12" s="34">
        <f>SUM(H3:H11)</f>
        <v>22722</v>
      </c>
      <c r="I12" s="34">
        <f>SUM(I3:I11)</f>
        <v>46262</v>
      </c>
      <c r="J12" s="53">
        <f>IF(ISERROR($I12/$O12),"",$I12/$O12)</f>
        <v>0.65750426378624216</v>
      </c>
      <c r="K12" s="58">
        <f>SUM(K3:K11)</f>
        <v>6245</v>
      </c>
      <c r="L12" s="34">
        <f>SUM(L3:L11)</f>
        <v>7784</v>
      </c>
      <c r="M12" s="34">
        <f>SUM(M3:M11)</f>
        <v>14029</v>
      </c>
      <c r="N12" s="52">
        <f>IF(ISERROR($M12/$O12),"",$M12/$O12)</f>
        <v>0.1993888573052871</v>
      </c>
      <c r="O12" s="35">
        <f>E12+I12+M12</f>
        <v>70360</v>
      </c>
    </row>
    <row r="13" spans="1:15" x14ac:dyDescent="0.15">
      <c r="A13" s="4"/>
      <c r="B13" s="4"/>
      <c r="C13" s="36"/>
      <c r="D13" s="36"/>
      <c r="E13" s="36"/>
      <c r="F13" s="37"/>
      <c r="G13" s="36"/>
      <c r="H13" s="36"/>
      <c r="I13" s="36"/>
      <c r="J13" s="37"/>
      <c r="K13" s="36"/>
      <c r="L13" s="36"/>
      <c r="M13" s="36"/>
      <c r="N13" s="37"/>
      <c r="O13" s="36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10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00B0F0"/>
  </sheetPr>
  <dimension ref="A1:P68"/>
  <sheetViews>
    <sheetView zoomScaleNormal="100" workbookViewId="0">
      <selection sqref="A1:H2"/>
    </sheetView>
  </sheetViews>
  <sheetFormatPr defaultRowHeight="13.5" x14ac:dyDescent="0.15"/>
  <cols>
    <col min="1" max="1" width="5" style="2" customWidth="1"/>
    <col min="2" max="4" width="6.625" style="2" customWidth="1"/>
    <col min="5" max="5" width="2.5" style="6" customWidth="1"/>
    <col min="6" max="6" width="5" style="2" customWidth="1"/>
    <col min="7" max="9" width="6.625" style="2" customWidth="1"/>
    <col min="10" max="10" width="2.5" style="6" customWidth="1"/>
    <col min="11" max="11" width="5" style="2" customWidth="1"/>
    <col min="12" max="14" width="6.625" style="2" customWidth="1"/>
    <col min="15" max="256" width="9" style="2"/>
    <col min="257" max="257" width="5" style="2" customWidth="1"/>
    <col min="258" max="260" width="6.625" style="2" customWidth="1"/>
    <col min="261" max="261" width="2.5" style="2" customWidth="1"/>
    <col min="262" max="262" width="5" style="2" customWidth="1"/>
    <col min="263" max="265" width="6.625" style="2" customWidth="1"/>
    <col min="266" max="266" width="2.5" style="2" customWidth="1"/>
    <col min="267" max="267" width="5" style="2" customWidth="1"/>
    <col min="268" max="270" width="6.625" style="2" customWidth="1"/>
    <col min="271" max="512" width="9" style="2"/>
    <col min="513" max="513" width="5" style="2" customWidth="1"/>
    <col min="514" max="516" width="6.625" style="2" customWidth="1"/>
    <col min="517" max="517" width="2.5" style="2" customWidth="1"/>
    <col min="518" max="518" width="5" style="2" customWidth="1"/>
    <col min="519" max="521" width="6.625" style="2" customWidth="1"/>
    <col min="522" max="522" width="2.5" style="2" customWidth="1"/>
    <col min="523" max="523" width="5" style="2" customWidth="1"/>
    <col min="524" max="526" width="6.625" style="2" customWidth="1"/>
    <col min="527" max="768" width="9" style="2"/>
    <col min="769" max="769" width="5" style="2" customWidth="1"/>
    <col min="770" max="772" width="6.625" style="2" customWidth="1"/>
    <col min="773" max="773" width="2.5" style="2" customWidth="1"/>
    <col min="774" max="774" width="5" style="2" customWidth="1"/>
    <col min="775" max="777" width="6.625" style="2" customWidth="1"/>
    <col min="778" max="778" width="2.5" style="2" customWidth="1"/>
    <col min="779" max="779" width="5" style="2" customWidth="1"/>
    <col min="780" max="782" width="6.625" style="2" customWidth="1"/>
    <col min="783" max="1024" width="9" style="2"/>
    <col min="1025" max="1025" width="5" style="2" customWidth="1"/>
    <col min="1026" max="1028" width="6.625" style="2" customWidth="1"/>
    <col min="1029" max="1029" width="2.5" style="2" customWidth="1"/>
    <col min="1030" max="1030" width="5" style="2" customWidth="1"/>
    <col min="1031" max="1033" width="6.625" style="2" customWidth="1"/>
    <col min="1034" max="1034" width="2.5" style="2" customWidth="1"/>
    <col min="1035" max="1035" width="5" style="2" customWidth="1"/>
    <col min="1036" max="1038" width="6.625" style="2" customWidth="1"/>
    <col min="1039" max="1280" width="9" style="2"/>
    <col min="1281" max="1281" width="5" style="2" customWidth="1"/>
    <col min="1282" max="1284" width="6.625" style="2" customWidth="1"/>
    <col min="1285" max="1285" width="2.5" style="2" customWidth="1"/>
    <col min="1286" max="1286" width="5" style="2" customWidth="1"/>
    <col min="1287" max="1289" width="6.625" style="2" customWidth="1"/>
    <col min="1290" max="1290" width="2.5" style="2" customWidth="1"/>
    <col min="1291" max="1291" width="5" style="2" customWidth="1"/>
    <col min="1292" max="1294" width="6.625" style="2" customWidth="1"/>
    <col min="1295" max="1536" width="9" style="2"/>
    <col min="1537" max="1537" width="5" style="2" customWidth="1"/>
    <col min="1538" max="1540" width="6.625" style="2" customWidth="1"/>
    <col min="1541" max="1541" width="2.5" style="2" customWidth="1"/>
    <col min="1542" max="1542" width="5" style="2" customWidth="1"/>
    <col min="1543" max="1545" width="6.625" style="2" customWidth="1"/>
    <col min="1546" max="1546" width="2.5" style="2" customWidth="1"/>
    <col min="1547" max="1547" width="5" style="2" customWidth="1"/>
    <col min="1548" max="1550" width="6.625" style="2" customWidth="1"/>
    <col min="1551" max="1792" width="9" style="2"/>
    <col min="1793" max="1793" width="5" style="2" customWidth="1"/>
    <col min="1794" max="1796" width="6.625" style="2" customWidth="1"/>
    <col min="1797" max="1797" width="2.5" style="2" customWidth="1"/>
    <col min="1798" max="1798" width="5" style="2" customWidth="1"/>
    <col min="1799" max="1801" width="6.625" style="2" customWidth="1"/>
    <col min="1802" max="1802" width="2.5" style="2" customWidth="1"/>
    <col min="1803" max="1803" width="5" style="2" customWidth="1"/>
    <col min="1804" max="1806" width="6.625" style="2" customWidth="1"/>
    <col min="1807" max="2048" width="9" style="2"/>
    <col min="2049" max="2049" width="5" style="2" customWidth="1"/>
    <col min="2050" max="2052" width="6.625" style="2" customWidth="1"/>
    <col min="2053" max="2053" width="2.5" style="2" customWidth="1"/>
    <col min="2054" max="2054" width="5" style="2" customWidth="1"/>
    <col min="2055" max="2057" width="6.625" style="2" customWidth="1"/>
    <col min="2058" max="2058" width="2.5" style="2" customWidth="1"/>
    <col min="2059" max="2059" width="5" style="2" customWidth="1"/>
    <col min="2060" max="2062" width="6.625" style="2" customWidth="1"/>
    <col min="2063" max="2304" width="9" style="2"/>
    <col min="2305" max="2305" width="5" style="2" customWidth="1"/>
    <col min="2306" max="2308" width="6.625" style="2" customWidth="1"/>
    <col min="2309" max="2309" width="2.5" style="2" customWidth="1"/>
    <col min="2310" max="2310" width="5" style="2" customWidth="1"/>
    <col min="2311" max="2313" width="6.625" style="2" customWidth="1"/>
    <col min="2314" max="2314" width="2.5" style="2" customWidth="1"/>
    <col min="2315" max="2315" width="5" style="2" customWidth="1"/>
    <col min="2316" max="2318" width="6.625" style="2" customWidth="1"/>
    <col min="2319" max="2560" width="9" style="2"/>
    <col min="2561" max="2561" width="5" style="2" customWidth="1"/>
    <col min="2562" max="2564" width="6.625" style="2" customWidth="1"/>
    <col min="2565" max="2565" width="2.5" style="2" customWidth="1"/>
    <col min="2566" max="2566" width="5" style="2" customWidth="1"/>
    <col min="2567" max="2569" width="6.625" style="2" customWidth="1"/>
    <col min="2570" max="2570" width="2.5" style="2" customWidth="1"/>
    <col min="2571" max="2571" width="5" style="2" customWidth="1"/>
    <col min="2572" max="2574" width="6.625" style="2" customWidth="1"/>
    <col min="2575" max="2816" width="9" style="2"/>
    <col min="2817" max="2817" width="5" style="2" customWidth="1"/>
    <col min="2818" max="2820" width="6.625" style="2" customWidth="1"/>
    <col min="2821" max="2821" width="2.5" style="2" customWidth="1"/>
    <col min="2822" max="2822" width="5" style="2" customWidth="1"/>
    <col min="2823" max="2825" width="6.625" style="2" customWidth="1"/>
    <col min="2826" max="2826" width="2.5" style="2" customWidth="1"/>
    <col min="2827" max="2827" width="5" style="2" customWidth="1"/>
    <col min="2828" max="2830" width="6.625" style="2" customWidth="1"/>
    <col min="2831" max="3072" width="9" style="2"/>
    <col min="3073" max="3073" width="5" style="2" customWidth="1"/>
    <col min="3074" max="3076" width="6.625" style="2" customWidth="1"/>
    <col min="3077" max="3077" width="2.5" style="2" customWidth="1"/>
    <col min="3078" max="3078" width="5" style="2" customWidth="1"/>
    <col min="3079" max="3081" width="6.625" style="2" customWidth="1"/>
    <col min="3082" max="3082" width="2.5" style="2" customWidth="1"/>
    <col min="3083" max="3083" width="5" style="2" customWidth="1"/>
    <col min="3084" max="3086" width="6.625" style="2" customWidth="1"/>
    <col min="3087" max="3328" width="9" style="2"/>
    <col min="3329" max="3329" width="5" style="2" customWidth="1"/>
    <col min="3330" max="3332" width="6.625" style="2" customWidth="1"/>
    <col min="3333" max="3333" width="2.5" style="2" customWidth="1"/>
    <col min="3334" max="3334" width="5" style="2" customWidth="1"/>
    <col min="3335" max="3337" width="6.625" style="2" customWidth="1"/>
    <col min="3338" max="3338" width="2.5" style="2" customWidth="1"/>
    <col min="3339" max="3339" width="5" style="2" customWidth="1"/>
    <col min="3340" max="3342" width="6.625" style="2" customWidth="1"/>
    <col min="3343" max="3584" width="9" style="2"/>
    <col min="3585" max="3585" width="5" style="2" customWidth="1"/>
    <col min="3586" max="3588" width="6.625" style="2" customWidth="1"/>
    <col min="3589" max="3589" width="2.5" style="2" customWidth="1"/>
    <col min="3590" max="3590" width="5" style="2" customWidth="1"/>
    <col min="3591" max="3593" width="6.625" style="2" customWidth="1"/>
    <col min="3594" max="3594" width="2.5" style="2" customWidth="1"/>
    <col min="3595" max="3595" width="5" style="2" customWidth="1"/>
    <col min="3596" max="3598" width="6.625" style="2" customWidth="1"/>
    <col min="3599" max="3840" width="9" style="2"/>
    <col min="3841" max="3841" width="5" style="2" customWidth="1"/>
    <col min="3842" max="3844" width="6.625" style="2" customWidth="1"/>
    <col min="3845" max="3845" width="2.5" style="2" customWidth="1"/>
    <col min="3846" max="3846" width="5" style="2" customWidth="1"/>
    <col min="3847" max="3849" width="6.625" style="2" customWidth="1"/>
    <col min="3850" max="3850" width="2.5" style="2" customWidth="1"/>
    <col min="3851" max="3851" width="5" style="2" customWidth="1"/>
    <col min="3852" max="3854" width="6.625" style="2" customWidth="1"/>
    <col min="3855" max="4096" width="9" style="2"/>
    <col min="4097" max="4097" width="5" style="2" customWidth="1"/>
    <col min="4098" max="4100" width="6.625" style="2" customWidth="1"/>
    <col min="4101" max="4101" width="2.5" style="2" customWidth="1"/>
    <col min="4102" max="4102" width="5" style="2" customWidth="1"/>
    <col min="4103" max="4105" width="6.625" style="2" customWidth="1"/>
    <col min="4106" max="4106" width="2.5" style="2" customWidth="1"/>
    <col min="4107" max="4107" width="5" style="2" customWidth="1"/>
    <col min="4108" max="4110" width="6.625" style="2" customWidth="1"/>
    <col min="4111" max="4352" width="9" style="2"/>
    <col min="4353" max="4353" width="5" style="2" customWidth="1"/>
    <col min="4354" max="4356" width="6.625" style="2" customWidth="1"/>
    <col min="4357" max="4357" width="2.5" style="2" customWidth="1"/>
    <col min="4358" max="4358" width="5" style="2" customWidth="1"/>
    <col min="4359" max="4361" width="6.625" style="2" customWidth="1"/>
    <col min="4362" max="4362" width="2.5" style="2" customWidth="1"/>
    <col min="4363" max="4363" width="5" style="2" customWidth="1"/>
    <col min="4364" max="4366" width="6.625" style="2" customWidth="1"/>
    <col min="4367" max="4608" width="9" style="2"/>
    <col min="4609" max="4609" width="5" style="2" customWidth="1"/>
    <col min="4610" max="4612" width="6.625" style="2" customWidth="1"/>
    <col min="4613" max="4613" width="2.5" style="2" customWidth="1"/>
    <col min="4614" max="4614" width="5" style="2" customWidth="1"/>
    <col min="4615" max="4617" width="6.625" style="2" customWidth="1"/>
    <col min="4618" max="4618" width="2.5" style="2" customWidth="1"/>
    <col min="4619" max="4619" width="5" style="2" customWidth="1"/>
    <col min="4620" max="4622" width="6.625" style="2" customWidth="1"/>
    <col min="4623" max="4864" width="9" style="2"/>
    <col min="4865" max="4865" width="5" style="2" customWidth="1"/>
    <col min="4866" max="4868" width="6.625" style="2" customWidth="1"/>
    <col min="4869" max="4869" width="2.5" style="2" customWidth="1"/>
    <col min="4870" max="4870" width="5" style="2" customWidth="1"/>
    <col min="4871" max="4873" width="6.625" style="2" customWidth="1"/>
    <col min="4874" max="4874" width="2.5" style="2" customWidth="1"/>
    <col min="4875" max="4875" width="5" style="2" customWidth="1"/>
    <col min="4876" max="4878" width="6.625" style="2" customWidth="1"/>
    <col min="4879" max="5120" width="9" style="2"/>
    <col min="5121" max="5121" width="5" style="2" customWidth="1"/>
    <col min="5122" max="5124" width="6.625" style="2" customWidth="1"/>
    <col min="5125" max="5125" width="2.5" style="2" customWidth="1"/>
    <col min="5126" max="5126" width="5" style="2" customWidth="1"/>
    <col min="5127" max="5129" width="6.625" style="2" customWidth="1"/>
    <col min="5130" max="5130" width="2.5" style="2" customWidth="1"/>
    <col min="5131" max="5131" width="5" style="2" customWidth="1"/>
    <col min="5132" max="5134" width="6.625" style="2" customWidth="1"/>
    <col min="5135" max="5376" width="9" style="2"/>
    <col min="5377" max="5377" width="5" style="2" customWidth="1"/>
    <col min="5378" max="5380" width="6.625" style="2" customWidth="1"/>
    <col min="5381" max="5381" width="2.5" style="2" customWidth="1"/>
    <col min="5382" max="5382" width="5" style="2" customWidth="1"/>
    <col min="5383" max="5385" width="6.625" style="2" customWidth="1"/>
    <col min="5386" max="5386" width="2.5" style="2" customWidth="1"/>
    <col min="5387" max="5387" width="5" style="2" customWidth="1"/>
    <col min="5388" max="5390" width="6.625" style="2" customWidth="1"/>
    <col min="5391" max="5632" width="9" style="2"/>
    <col min="5633" max="5633" width="5" style="2" customWidth="1"/>
    <col min="5634" max="5636" width="6.625" style="2" customWidth="1"/>
    <col min="5637" max="5637" width="2.5" style="2" customWidth="1"/>
    <col min="5638" max="5638" width="5" style="2" customWidth="1"/>
    <col min="5639" max="5641" width="6.625" style="2" customWidth="1"/>
    <col min="5642" max="5642" width="2.5" style="2" customWidth="1"/>
    <col min="5643" max="5643" width="5" style="2" customWidth="1"/>
    <col min="5644" max="5646" width="6.625" style="2" customWidth="1"/>
    <col min="5647" max="5888" width="9" style="2"/>
    <col min="5889" max="5889" width="5" style="2" customWidth="1"/>
    <col min="5890" max="5892" width="6.625" style="2" customWidth="1"/>
    <col min="5893" max="5893" width="2.5" style="2" customWidth="1"/>
    <col min="5894" max="5894" width="5" style="2" customWidth="1"/>
    <col min="5895" max="5897" width="6.625" style="2" customWidth="1"/>
    <col min="5898" max="5898" width="2.5" style="2" customWidth="1"/>
    <col min="5899" max="5899" width="5" style="2" customWidth="1"/>
    <col min="5900" max="5902" width="6.625" style="2" customWidth="1"/>
    <col min="5903" max="6144" width="9" style="2"/>
    <col min="6145" max="6145" width="5" style="2" customWidth="1"/>
    <col min="6146" max="6148" width="6.625" style="2" customWidth="1"/>
    <col min="6149" max="6149" width="2.5" style="2" customWidth="1"/>
    <col min="6150" max="6150" width="5" style="2" customWidth="1"/>
    <col min="6151" max="6153" width="6.625" style="2" customWidth="1"/>
    <col min="6154" max="6154" width="2.5" style="2" customWidth="1"/>
    <col min="6155" max="6155" width="5" style="2" customWidth="1"/>
    <col min="6156" max="6158" width="6.625" style="2" customWidth="1"/>
    <col min="6159" max="6400" width="9" style="2"/>
    <col min="6401" max="6401" width="5" style="2" customWidth="1"/>
    <col min="6402" max="6404" width="6.625" style="2" customWidth="1"/>
    <col min="6405" max="6405" width="2.5" style="2" customWidth="1"/>
    <col min="6406" max="6406" width="5" style="2" customWidth="1"/>
    <col min="6407" max="6409" width="6.625" style="2" customWidth="1"/>
    <col min="6410" max="6410" width="2.5" style="2" customWidth="1"/>
    <col min="6411" max="6411" width="5" style="2" customWidth="1"/>
    <col min="6412" max="6414" width="6.625" style="2" customWidth="1"/>
    <col min="6415" max="6656" width="9" style="2"/>
    <col min="6657" max="6657" width="5" style="2" customWidth="1"/>
    <col min="6658" max="6660" width="6.625" style="2" customWidth="1"/>
    <col min="6661" max="6661" width="2.5" style="2" customWidth="1"/>
    <col min="6662" max="6662" width="5" style="2" customWidth="1"/>
    <col min="6663" max="6665" width="6.625" style="2" customWidth="1"/>
    <col min="6666" max="6666" width="2.5" style="2" customWidth="1"/>
    <col min="6667" max="6667" width="5" style="2" customWidth="1"/>
    <col min="6668" max="6670" width="6.625" style="2" customWidth="1"/>
    <col min="6671" max="6912" width="9" style="2"/>
    <col min="6913" max="6913" width="5" style="2" customWidth="1"/>
    <col min="6914" max="6916" width="6.625" style="2" customWidth="1"/>
    <col min="6917" max="6917" width="2.5" style="2" customWidth="1"/>
    <col min="6918" max="6918" width="5" style="2" customWidth="1"/>
    <col min="6919" max="6921" width="6.625" style="2" customWidth="1"/>
    <col min="6922" max="6922" width="2.5" style="2" customWidth="1"/>
    <col min="6923" max="6923" width="5" style="2" customWidth="1"/>
    <col min="6924" max="6926" width="6.625" style="2" customWidth="1"/>
    <col min="6927" max="7168" width="9" style="2"/>
    <col min="7169" max="7169" width="5" style="2" customWidth="1"/>
    <col min="7170" max="7172" width="6.625" style="2" customWidth="1"/>
    <col min="7173" max="7173" width="2.5" style="2" customWidth="1"/>
    <col min="7174" max="7174" width="5" style="2" customWidth="1"/>
    <col min="7175" max="7177" width="6.625" style="2" customWidth="1"/>
    <col min="7178" max="7178" width="2.5" style="2" customWidth="1"/>
    <col min="7179" max="7179" width="5" style="2" customWidth="1"/>
    <col min="7180" max="7182" width="6.625" style="2" customWidth="1"/>
    <col min="7183" max="7424" width="9" style="2"/>
    <col min="7425" max="7425" width="5" style="2" customWidth="1"/>
    <col min="7426" max="7428" width="6.625" style="2" customWidth="1"/>
    <col min="7429" max="7429" width="2.5" style="2" customWidth="1"/>
    <col min="7430" max="7430" width="5" style="2" customWidth="1"/>
    <col min="7431" max="7433" width="6.625" style="2" customWidth="1"/>
    <col min="7434" max="7434" width="2.5" style="2" customWidth="1"/>
    <col min="7435" max="7435" width="5" style="2" customWidth="1"/>
    <col min="7436" max="7438" width="6.625" style="2" customWidth="1"/>
    <col min="7439" max="7680" width="9" style="2"/>
    <col min="7681" max="7681" width="5" style="2" customWidth="1"/>
    <col min="7682" max="7684" width="6.625" style="2" customWidth="1"/>
    <col min="7685" max="7685" width="2.5" style="2" customWidth="1"/>
    <col min="7686" max="7686" width="5" style="2" customWidth="1"/>
    <col min="7687" max="7689" width="6.625" style="2" customWidth="1"/>
    <col min="7690" max="7690" width="2.5" style="2" customWidth="1"/>
    <col min="7691" max="7691" width="5" style="2" customWidth="1"/>
    <col min="7692" max="7694" width="6.625" style="2" customWidth="1"/>
    <col min="7695" max="7936" width="9" style="2"/>
    <col min="7937" max="7937" width="5" style="2" customWidth="1"/>
    <col min="7938" max="7940" width="6.625" style="2" customWidth="1"/>
    <col min="7941" max="7941" width="2.5" style="2" customWidth="1"/>
    <col min="7942" max="7942" width="5" style="2" customWidth="1"/>
    <col min="7943" max="7945" width="6.625" style="2" customWidth="1"/>
    <col min="7946" max="7946" width="2.5" style="2" customWidth="1"/>
    <col min="7947" max="7947" width="5" style="2" customWidth="1"/>
    <col min="7948" max="7950" width="6.625" style="2" customWidth="1"/>
    <col min="7951" max="8192" width="9" style="2"/>
    <col min="8193" max="8193" width="5" style="2" customWidth="1"/>
    <col min="8194" max="8196" width="6.625" style="2" customWidth="1"/>
    <col min="8197" max="8197" width="2.5" style="2" customWidth="1"/>
    <col min="8198" max="8198" width="5" style="2" customWidth="1"/>
    <col min="8199" max="8201" width="6.625" style="2" customWidth="1"/>
    <col min="8202" max="8202" width="2.5" style="2" customWidth="1"/>
    <col min="8203" max="8203" width="5" style="2" customWidth="1"/>
    <col min="8204" max="8206" width="6.625" style="2" customWidth="1"/>
    <col min="8207" max="8448" width="9" style="2"/>
    <col min="8449" max="8449" width="5" style="2" customWidth="1"/>
    <col min="8450" max="8452" width="6.625" style="2" customWidth="1"/>
    <col min="8453" max="8453" width="2.5" style="2" customWidth="1"/>
    <col min="8454" max="8454" width="5" style="2" customWidth="1"/>
    <col min="8455" max="8457" width="6.625" style="2" customWidth="1"/>
    <col min="8458" max="8458" width="2.5" style="2" customWidth="1"/>
    <col min="8459" max="8459" width="5" style="2" customWidth="1"/>
    <col min="8460" max="8462" width="6.625" style="2" customWidth="1"/>
    <col min="8463" max="8704" width="9" style="2"/>
    <col min="8705" max="8705" width="5" style="2" customWidth="1"/>
    <col min="8706" max="8708" width="6.625" style="2" customWidth="1"/>
    <col min="8709" max="8709" width="2.5" style="2" customWidth="1"/>
    <col min="8710" max="8710" width="5" style="2" customWidth="1"/>
    <col min="8711" max="8713" width="6.625" style="2" customWidth="1"/>
    <col min="8714" max="8714" width="2.5" style="2" customWidth="1"/>
    <col min="8715" max="8715" width="5" style="2" customWidth="1"/>
    <col min="8716" max="8718" width="6.625" style="2" customWidth="1"/>
    <col min="8719" max="8960" width="9" style="2"/>
    <col min="8961" max="8961" width="5" style="2" customWidth="1"/>
    <col min="8962" max="8964" width="6.625" style="2" customWidth="1"/>
    <col min="8965" max="8965" width="2.5" style="2" customWidth="1"/>
    <col min="8966" max="8966" width="5" style="2" customWidth="1"/>
    <col min="8967" max="8969" width="6.625" style="2" customWidth="1"/>
    <col min="8970" max="8970" width="2.5" style="2" customWidth="1"/>
    <col min="8971" max="8971" width="5" style="2" customWidth="1"/>
    <col min="8972" max="8974" width="6.625" style="2" customWidth="1"/>
    <col min="8975" max="9216" width="9" style="2"/>
    <col min="9217" max="9217" width="5" style="2" customWidth="1"/>
    <col min="9218" max="9220" width="6.625" style="2" customWidth="1"/>
    <col min="9221" max="9221" width="2.5" style="2" customWidth="1"/>
    <col min="9222" max="9222" width="5" style="2" customWidth="1"/>
    <col min="9223" max="9225" width="6.625" style="2" customWidth="1"/>
    <col min="9226" max="9226" width="2.5" style="2" customWidth="1"/>
    <col min="9227" max="9227" width="5" style="2" customWidth="1"/>
    <col min="9228" max="9230" width="6.625" style="2" customWidth="1"/>
    <col min="9231" max="9472" width="9" style="2"/>
    <col min="9473" max="9473" width="5" style="2" customWidth="1"/>
    <col min="9474" max="9476" width="6.625" style="2" customWidth="1"/>
    <col min="9477" max="9477" width="2.5" style="2" customWidth="1"/>
    <col min="9478" max="9478" width="5" style="2" customWidth="1"/>
    <col min="9479" max="9481" width="6.625" style="2" customWidth="1"/>
    <col min="9482" max="9482" width="2.5" style="2" customWidth="1"/>
    <col min="9483" max="9483" width="5" style="2" customWidth="1"/>
    <col min="9484" max="9486" width="6.625" style="2" customWidth="1"/>
    <col min="9487" max="9728" width="9" style="2"/>
    <col min="9729" max="9729" width="5" style="2" customWidth="1"/>
    <col min="9730" max="9732" width="6.625" style="2" customWidth="1"/>
    <col min="9733" max="9733" width="2.5" style="2" customWidth="1"/>
    <col min="9734" max="9734" width="5" style="2" customWidth="1"/>
    <col min="9735" max="9737" width="6.625" style="2" customWidth="1"/>
    <col min="9738" max="9738" width="2.5" style="2" customWidth="1"/>
    <col min="9739" max="9739" width="5" style="2" customWidth="1"/>
    <col min="9740" max="9742" width="6.625" style="2" customWidth="1"/>
    <col min="9743" max="9984" width="9" style="2"/>
    <col min="9985" max="9985" width="5" style="2" customWidth="1"/>
    <col min="9986" max="9988" width="6.625" style="2" customWidth="1"/>
    <col min="9989" max="9989" width="2.5" style="2" customWidth="1"/>
    <col min="9990" max="9990" width="5" style="2" customWidth="1"/>
    <col min="9991" max="9993" width="6.625" style="2" customWidth="1"/>
    <col min="9994" max="9994" width="2.5" style="2" customWidth="1"/>
    <col min="9995" max="9995" width="5" style="2" customWidth="1"/>
    <col min="9996" max="9998" width="6.625" style="2" customWidth="1"/>
    <col min="9999" max="10240" width="9" style="2"/>
    <col min="10241" max="10241" width="5" style="2" customWidth="1"/>
    <col min="10242" max="10244" width="6.625" style="2" customWidth="1"/>
    <col min="10245" max="10245" width="2.5" style="2" customWidth="1"/>
    <col min="10246" max="10246" width="5" style="2" customWidth="1"/>
    <col min="10247" max="10249" width="6.625" style="2" customWidth="1"/>
    <col min="10250" max="10250" width="2.5" style="2" customWidth="1"/>
    <col min="10251" max="10251" width="5" style="2" customWidth="1"/>
    <col min="10252" max="10254" width="6.625" style="2" customWidth="1"/>
    <col min="10255" max="10496" width="9" style="2"/>
    <col min="10497" max="10497" width="5" style="2" customWidth="1"/>
    <col min="10498" max="10500" width="6.625" style="2" customWidth="1"/>
    <col min="10501" max="10501" width="2.5" style="2" customWidth="1"/>
    <col min="10502" max="10502" width="5" style="2" customWidth="1"/>
    <col min="10503" max="10505" width="6.625" style="2" customWidth="1"/>
    <col min="10506" max="10506" width="2.5" style="2" customWidth="1"/>
    <col min="10507" max="10507" width="5" style="2" customWidth="1"/>
    <col min="10508" max="10510" width="6.625" style="2" customWidth="1"/>
    <col min="10511" max="10752" width="9" style="2"/>
    <col min="10753" max="10753" width="5" style="2" customWidth="1"/>
    <col min="10754" max="10756" width="6.625" style="2" customWidth="1"/>
    <col min="10757" max="10757" width="2.5" style="2" customWidth="1"/>
    <col min="10758" max="10758" width="5" style="2" customWidth="1"/>
    <col min="10759" max="10761" width="6.625" style="2" customWidth="1"/>
    <col min="10762" max="10762" width="2.5" style="2" customWidth="1"/>
    <col min="10763" max="10763" width="5" style="2" customWidth="1"/>
    <col min="10764" max="10766" width="6.625" style="2" customWidth="1"/>
    <col min="10767" max="11008" width="9" style="2"/>
    <col min="11009" max="11009" width="5" style="2" customWidth="1"/>
    <col min="11010" max="11012" width="6.625" style="2" customWidth="1"/>
    <col min="11013" max="11013" width="2.5" style="2" customWidth="1"/>
    <col min="11014" max="11014" width="5" style="2" customWidth="1"/>
    <col min="11015" max="11017" width="6.625" style="2" customWidth="1"/>
    <col min="11018" max="11018" width="2.5" style="2" customWidth="1"/>
    <col min="11019" max="11019" width="5" style="2" customWidth="1"/>
    <col min="11020" max="11022" width="6.625" style="2" customWidth="1"/>
    <col min="11023" max="11264" width="9" style="2"/>
    <col min="11265" max="11265" width="5" style="2" customWidth="1"/>
    <col min="11266" max="11268" width="6.625" style="2" customWidth="1"/>
    <col min="11269" max="11269" width="2.5" style="2" customWidth="1"/>
    <col min="11270" max="11270" width="5" style="2" customWidth="1"/>
    <col min="11271" max="11273" width="6.625" style="2" customWidth="1"/>
    <col min="11274" max="11274" width="2.5" style="2" customWidth="1"/>
    <col min="11275" max="11275" width="5" style="2" customWidth="1"/>
    <col min="11276" max="11278" width="6.625" style="2" customWidth="1"/>
    <col min="11279" max="11520" width="9" style="2"/>
    <col min="11521" max="11521" width="5" style="2" customWidth="1"/>
    <col min="11522" max="11524" width="6.625" style="2" customWidth="1"/>
    <col min="11525" max="11525" width="2.5" style="2" customWidth="1"/>
    <col min="11526" max="11526" width="5" style="2" customWidth="1"/>
    <col min="11527" max="11529" width="6.625" style="2" customWidth="1"/>
    <col min="11530" max="11530" width="2.5" style="2" customWidth="1"/>
    <col min="11531" max="11531" width="5" style="2" customWidth="1"/>
    <col min="11532" max="11534" width="6.625" style="2" customWidth="1"/>
    <col min="11535" max="11776" width="9" style="2"/>
    <col min="11777" max="11777" width="5" style="2" customWidth="1"/>
    <col min="11778" max="11780" width="6.625" style="2" customWidth="1"/>
    <col min="11781" max="11781" width="2.5" style="2" customWidth="1"/>
    <col min="11782" max="11782" width="5" style="2" customWidth="1"/>
    <col min="11783" max="11785" width="6.625" style="2" customWidth="1"/>
    <col min="11786" max="11786" width="2.5" style="2" customWidth="1"/>
    <col min="11787" max="11787" width="5" style="2" customWidth="1"/>
    <col min="11788" max="11790" width="6.625" style="2" customWidth="1"/>
    <col min="11791" max="12032" width="9" style="2"/>
    <col min="12033" max="12033" width="5" style="2" customWidth="1"/>
    <col min="12034" max="12036" width="6.625" style="2" customWidth="1"/>
    <col min="12037" max="12037" width="2.5" style="2" customWidth="1"/>
    <col min="12038" max="12038" width="5" style="2" customWidth="1"/>
    <col min="12039" max="12041" width="6.625" style="2" customWidth="1"/>
    <col min="12042" max="12042" width="2.5" style="2" customWidth="1"/>
    <col min="12043" max="12043" width="5" style="2" customWidth="1"/>
    <col min="12044" max="12046" width="6.625" style="2" customWidth="1"/>
    <col min="12047" max="12288" width="9" style="2"/>
    <col min="12289" max="12289" width="5" style="2" customWidth="1"/>
    <col min="12290" max="12292" width="6.625" style="2" customWidth="1"/>
    <col min="12293" max="12293" width="2.5" style="2" customWidth="1"/>
    <col min="12294" max="12294" width="5" style="2" customWidth="1"/>
    <col min="12295" max="12297" width="6.625" style="2" customWidth="1"/>
    <col min="12298" max="12298" width="2.5" style="2" customWidth="1"/>
    <col min="12299" max="12299" width="5" style="2" customWidth="1"/>
    <col min="12300" max="12302" width="6.625" style="2" customWidth="1"/>
    <col min="12303" max="12544" width="9" style="2"/>
    <col min="12545" max="12545" width="5" style="2" customWidth="1"/>
    <col min="12546" max="12548" width="6.625" style="2" customWidth="1"/>
    <col min="12549" max="12549" width="2.5" style="2" customWidth="1"/>
    <col min="12550" max="12550" width="5" style="2" customWidth="1"/>
    <col min="12551" max="12553" width="6.625" style="2" customWidth="1"/>
    <col min="12554" max="12554" width="2.5" style="2" customWidth="1"/>
    <col min="12555" max="12555" width="5" style="2" customWidth="1"/>
    <col min="12556" max="12558" width="6.625" style="2" customWidth="1"/>
    <col min="12559" max="12800" width="9" style="2"/>
    <col min="12801" max="12801" width="5" style="2" customWidth="1"/>
    <col min="12802" max="12804" width="6.625" style="2" customWidth="1"/>
    <col min="12805" max="12805" width="2.5" style="2" customWidth="1"/>
    <col min="12806" max="12806" width="5" style="2" customWidth="1"/>
    <col min="12807" max="12809" width="6.625" style="2" customWidth="1"/>
    <col min="12810" max="12810" width="2.5" style="2" customWidth="1"/>
    <col min="12811" max="12811" width="5" style="2" customWidth="1"/>
    <col min="12812" max="12814" width="6.625" style="2" customWidth="1"/>
    <col min="12815" max="13056" width="9" style="2"/>
    <col min="13057" max="13057" width="5" style="2" customWidth="1"/>
    <col min="13058" max="13060" width="6.625" style="2" customWidth="1"/>
    <col min="13061" max="13061" width="2.5" style="2" customWidth="1"/>
    <col min="13062" max="13062" width="5" style="2" customWidth="1"/>
    <col min="13063" max="13065" width="6.625" style="2" customWidth="1"/>
    <col min="13066" max="13066" width="2.5" style="2" customWidth="1"/>
    <col min="13067" max="13067" width="5" style="2" customWidth="1"/>
    <col min="13068" max="13070" width="6.625" style="2" customWidth="1"/>
    <col min="13071" max="13312" width="9" style="2"/>
    <col min="13313" max="13313" width="5" style="2" customWidth="1"/>
    <col min="13314" max="13316" width="6.625" style="2" customWidth="1"/>
    <col min="13317" max="13317" width="2.5" style="2" customWidth="1"/>
    <col min="13318" max="13318" width="5" style="2" customWidth="1"/>
    <col min="13319" max="13321" width="6.625" style="2" customWidth="1"/>
    <col min="13322" max="13322" width="2.5" style="2" customWidth="1"/>
    <col min="13323" max="13323" width="5" style="2" customWidth="1"/>
    <col min="13324" max="13326" width="6.625" style="2" customWidth="1"/>
    <col min="13327" max="13568" width="9" style="2"/>
    <col min="13569" max="13569" width="5" style="2" customWidth="1"/>
    <col min="13570" max="13572" width="6.625" style="2" customWidth="1"/>
    <col min="13573" max="13573" width="2.5" style="2" customWidth="1"/>
    <col min="13574" max="13574" width="5" style="2" customWidth="1"/>
    <col min="13575" max="13577" width="6.625" style="2" customWidth="1"/>
    <col min="13578" max="13578" width="2.5" style="2" customWidth="1"/>
    <col min="13579" max="13579" width="5" style="2" customWidth="1"/>
    <col min="13580" max="13582" width="6.625" style="2" customWidth="1"/>
    <col min="13583" max="13824" width="9" style="2"/>
    <col min="13825" max="13825" width="5" style="2" customWidth="1"/>
    <col min="13826" max="13828" width="6.625" style="2" customWidth="1"/>
    <col min="13829" max="13829" width="2.5" style="2" customWidth="1"/>
    <col min="13830" max="13830" width="5" style="2" customWidth="1"/>
    <col min="13831" max="13833" width="6.625" style="2" customWidth="1"/>
    <col min="13834" max="13834" width="2.5" style="2" customWidth="1"/>
    <col min="13835" max="13835" width="5" style="2" customWidth="1"/>
    <col min="13836" max="13838" width="6.625" style="2" customWidth="1"/>
    <col min="13839" max="14080" width="9" style="2"/>
    <col min="14081" max="14081" width="5" style="2" customWidth="1"/>
    <col min="14082" max="14084" width="6.625" style="2" customWidth="1"/>
    <col min="14085" max="14085" width="2.5" style="2" customWidth="1"/>
    <col min="14086" max="14086" width="5" style="2" customWidth="1"/>
    <col min="14087" max="14089" width="6.625" style="2" customWidth="1"/>
    <col min="14090" max="14090" width="2.5" style="2" customWidth="1"/>
    <col min="14091" max="14091" width="5" style="2" customWidth="1"/>
    <col min="14092" max="14094" width="6.625" style="2" customWidth="1"/>
    <col min="14095" max="14336" width="9" style="2"/>
    <col min="14337" max="14337" width="5" style="2" customWidth="1"/>
    <col min="14338" max="14340" width="6.625" style="2" customWidth="1"/>
    <col min="14341" max="14341" width="2.5" style="2" customWidth="1"/>
    <col min="14342" max="14342" width="5" style="2" customWidth="1"/>
    <col min="14343" max="14345" width="6.625" style="2" customWidth="1"/>
    <col min="14346" max="14346" width="2.5" style="2" customWidth="1"/>
    <col min="14347" max="14347" width="5" style="2" customWidth="1"/>
    <col min="14348" max="14350" width="6.625" style="2" customWidth="1"/>
    <col min="14351" max="14592" width="9" style="2"/>
    <col min="14593" max="14593" width="5" style="2" customWidth="1"/>
    <col min="14594" max="14596" width="6.625" style="2" customWidth="1"/>
    <col min="14597" max="14597" width="2.5" style="2" customWidth="1"/>
    <col min="14598" max="14598" width="5" style="2" customWidth="1"/>
    <col min="14599" max="14601" width="6.625" style="2" customWidth="1"/>
    <col min="14602" max="14602" width="2.5" style="2" customWidth="1"/>
    <col min="14603" max="14603" width="5" style="2" customWidth="1"/>
    <col min="14604" max="14606" width="6.625" style="2" customWidth="1"/>
    <col min="14607" max="14848" width="9" style="2"/>
    <col min="14849" max="14849" width="5" style="2" customWidth="1"/>
    <col min="14850" max="14852" width="6.625" style="2" customWidth="1"/>
    <col min="14853" max="14853" width="2.5" style="2" customWidth="1"/>
    <col min="14854" max="14854" width="5" style="2" customWidth="1"/>
    <col min="14855" max="14857" width="6.625" style="2" customWidth="1"/>
    <col min="14858" max="14858" width="2.5" style="2" customWidth="1"/>
    <col min="14859" max="14859" width="5" style="2" customWidth="1"/>
    <col min="14860" max="14862" width="6.625" style="2" customWidth="1"/>
    <col min="14863" max="15104" width="9" style="2"/>
    <col min="15105" max="15105" width="5" style="2" customWidth="1"/>
    <col min="15106" max="15108" width="6.625" style="2" customWidth="1"/>
    <col min="15109" max="15109" width="2.5" style="2" customWidth="1"/>
    <col min="15110" max="15110" width="5" style="2" customWidth="1"/>
    <col min="15111" max="15113" width="6.625" style="2" customWidth="1"/>
    <col min="15114" max="15114" width="2.5" style="2" customWidth="1"/>
    <col min="15115" max="15115" width="5" style="2" customWidth="1"/>
    <col min="15116" max="15118" width="6.625" style="2" customWidth="1"/>
    <col min="15119" max="15360" width="9" style="2"/>
    <col min="15361" max="15361" width="5" style="2" customWidth="1"/>
    <col min="15362" max="15364" width="6.625" style="2" customWidth="1"/>
    <col min="15365" max="15365" width="2.5" style="2" customWidth="1"/>
    <col min="15366" max="15366" width="5" style="2" customWidth="1"/>
    <col min="15367" max="15369" width="6.625" style="2" customWidth="1"/>
    <col min="15370" max="15370" width="2.5" style="2" customWidth="1"/>
    <col min="15371" max="15371" width="5" style="2" customWidth="1"/>
    <col min="15372" max="15374" width="6.625" style="2" customWidth="1"/>
    <col min="15375" max="15616" width="9" style="2"/>
    <col min="15617" max="15617" width="5" style="2" customWidth="1"/>
    <col min="15618" max="15620" width="6.625" style="2" customWidth="1"/>
    <col min="15621" max="15621" width="2.5" style="2" customWidth="1"/>
    <col min="15622" max="15622" width="5" style="2" customWidth="1"/>
    <col min="15623" max="15625" width="6.625" style="2" customWidth="1"/>
    <col min="15626" max="15626" width="2.5" style="2" customWidth="1"/>
    <col min="15627" max="15627" width="5" style="2" customWidth="1"/>
    <col min="15628" max="15630" width="6.625" style="2" customWidth="1"/>
    <col min="15631" max="15872" width="9" style="2"/>
    <col min="15873" max="15873" width="5" style="2" customWidth="1"/>
    <col min="15874" max="15876" width="6.625" style="2" customWidth="1"/>
    <col min="15877" max="15877" width="2.5" style="2" customWidth="1"/>
    <col min="15878" max="15878" width="5" style="2" customWidth="1"/>
    <col min="15879" max="15881" width="6.625" style="2" customWidth="1"/>
    <col min="15882" max="15882" width="2.5" style="2" customWidth="1"/>
    <col min="15883" max="15883" width="5" style="2" customWidth="1"/>
    <col min="15884" max="15886" width="6.625" style="2" customWidth="1"/>
    <col min="15887" max="16128" width="9" style="2"/>
    <col min="16129" max="16129" width="5" style="2" customWidth="1"/>
    <col min="16130" max="16132" width="6.625" style="2" customWidth="1"/>
    <col min="16133" max="16133" width="2.5" style="2" customWidth="1"/>
    <col min="16134" max="16134" width="5" style="2" customWidth="1"/>
    <col min="16135" max="16137" width="6.625" style="2" customWidth="1"/>
    <col min="16138" max="16138" width="2.5" style="2" customWidth="1"/>
    <col min="16139" max="16139" width="5" style="2" customWidth="1"/>
    <col min="16140" max="16142" width="6.625" style="2" customWidth="1"/>
    <col min="16143" max="16384" width="9" style="2"/>
  </cols>
  <sheetData>
    <row r="1" spans="1:16" ht="13.5" customHeight="1" x14ac:dyDescent="0.15">
      <c r="A1" s="170" t="s">
        <v>40</v>
      </c>
      <c r="B1" s="171"/>
      <c r="C1" s="171"/>
      <c r="D1" s="171"/>
      <c r="E1" s="171"/>
      <c r="F1" s="171"/>
      <c r="G1" s="171"/>
      <c r="H1" s="171"/>
      <c r="J1" s="1"/>
      <c r="K1" s="1"/>
      <c r="L1" s="1"/>
      <c r="M1" s="1"/>
      <c r="N1" s="65" t="s">
        <v>240</v>
      </c>
      <c r="O1" s="1"/>
      <c r="P1" s="1"/>
    </row>
    <row r="2" spans="1:16" ht="13.5" customHeight="1" x14ac:dyDescent="0.15">
      <c r="A2" s="171"/>
      <c r="B2" s="171"/>
      <c r="C2" s="171"/>
      <c r="D2" s="171"/>
      <c r="E2" s="171"/>
      <c r="F2" s="171"/>
      <c r="G2" s="171"/>
      <c r="H2" s="171"/>
      <c r="I2" s="39"/>
      <c r="J2" s="39"/>
      <c r="K2" s="39"/>
      <c r="L2" s="39" t="s">
        <v>41</v>
      </c>
      <c r="M2" s="39"/>
      <c r="N2" s="39"/>
    </row>
    <row r="3" spans="1:16" x14ac:dyDescent="0.15">
      <c r="A3" s="40" t="s">
        <v>42</v>
      </c>
      <c r="B3" s="40" t="s">
        <v>6</v>
      </c>
      <c r="C3" s="40" t="s">
        <v>7</v>
      </c>
      <c r="D3" s="40" t="s">
        <v>8</v>
      </c>
      <c r="E3" s="41"/>
      <c r="F3" s="40" t="s">
        <v>42</v>
      </c>
      <c r="G3" s="40" t="s">
        <v>6</v>
      </c>
      <c r="H3" s="40" t="s">
        <v>7</v>
      </c>
      <c r="I3" s="40" t="s">
        <v>8</v>
      </c>
      <c r="J3" s="41"/>
      <c r="K3" s="40" t="s">
        <v>42</v>
      </c>
      <c r="L3" s="40" t="s">
        <v>6</v>
      </c>
      <c r="M3" s="40" t="s">
        <v>236</v>
      </c>
      <c r="N3" s="40" t="s">
        <v>8</v>
      </c>
    </row>
    <row r="4" spans="1:16" x14ac:dyDescent="0.15">
      <c r="A4" s="40">
        <v>0</v>
      </c>
      <c r="B4" s="56">
        <v>343</v>
      </c>
      <c r="C4" s="56">
        <v>340</v>
      </c>
      <c r="D4" s="40">
        <f>SUM(B4:C4)</f>
        <v>683</v>
      </c>
      <c r="E4" s="41"/>
      <c r="F4" s="40">
        <v>40</v>
      </c>
      <c r="G4" s="56">
        <v>455</v>
      </c>
      <c r="H4" s="56">
        <v>416</v>
      </c>
      <c r="I4" s="40">
        <f>SUM(G4:H4)</f>
        <v>871</v>
      </c>
      <c r="J4" s="41"/>
      <c r="K4" s="40">
        <v>80</v>
      </c>
      <c r="L4" s="56">
        <v>192</v>
      </c>
      <c r="M4" s="56">
        <v>208</v>
      </c>
      <c r="N4" s="40">
        <f>SUM(L4:M4)</f>
        <v>400</v>
      </c>
    </row>
    <row r="5" spans="1:16" x14ac:dyDescent="0.15">
      <c r="A5" s="40">
        <v>1</v>
      </c>
      <c r="B5" s="56">
        <v>302</v>
      </c>
      <c r="C5" s="56">
        <v>280</v>
      </c>
      <c r="D5" s="40">
        <f t="shared" ref="D5:D8" si="0">SUM(B5:C5)</f>
        <v>582</v>
      </c>
      <c r="E5" s="41"/>
      <c r="F5" s="40">
        <v>41</v>
      </c>
      <c r="G5" s="56">
        <v>450</v>
      </c>
      <c r="H5" s="56">
        <v>430</v>
      </c>
      <c r="I5" s="40">
        <f t="shared" ref="I5:I8" si="1">SUM(G5:H5)</f>
        <v>880</v>
      </c>
      <c r="J5" s="41"/>
      <c r="K5" s="40">
        <v>81</v>
      </c>
      <c r="L5" s="56">
        <v>198</v>
      </c>
      <c r="M5" s="56">
        <v>259</v>
      </c>
      <c r="N5" s="40">
        <f t="shared" ref="N5:N8" si="2">SUM(L5:M5)</f>
        <v>457</v>
      </c>
    </row>
    <row r="6" spans="1:16" x14ac:dyDescent="0.15">
      <c r="A6" s="40">
        <v>2</v>
      </c>
      <c r="B6" s="56">
        <v>321</v>
      </c>
      <c r="C6" s="56">
        <v>289</v>
      </c>
      <c r="D6" s="40">
        <f t="shared" si="0"/>
        <v>610</v>
      </c>
      <c r="E6" s="41"/>
      <c r="F6" s="40">
        <v>42</v>
      </c>
      <c r="G6" s="56">
        <v>467</v>
      </c>
      <c r="H6" s="56">
        <v>463</v>
      </c>
      <c r="I6" s="40">
        <f t="shared" si="1"/>
        <v>930</v>
      </c>
      <c r="J6" s="41"/>
      <c r="K6" s="40">
        <v>82</v>
      </c>
      <c r="L6" s="56">
        <v>216</v>
      </c>
      <c r="M6" s="56">
        <v>305</v>
      </c>
      <c r="N6" s="40">
        <f t="shared" si="2"/>
        <v>521</v>
      </c>
    </row>
    <row r="7" spans="1:16" x14ac:dyDescent="0.15">
      <c r="A7" s="40">
        <v>3</v>
      </c>
      <c r="B7" s="56">
        <v>351</v>
      </c>
      <c r="C7" s="56">
        <v>324</v>
      </c>
      <c r="D7" s="40">
        <f t="shared" si="0"/>
        <v>675</v>
      </c>
      <c r="E7" s="41"/>
      <c r="F7" s="40">
        <v>43</v>
      </c>
      <c r="G7" s="56">
        <v>474</v>
      </c>
      <c r="H7" s="56">
        <v>481</v>
      </c>
      <c r="I7" s="40">
        <f t="shared" si="1"/>
        <v>955</v>
      </c>
      <c r="J7" s="41"/>
      <c r="K7" s="40">
        <v>83</v>
      </c>
      <c r="L7" s="56">
        <v>203</v>
      </c>
      <c r="M7" s="56">
        <v>266</v>
      </c>
      <c r="N7" s="40">
        <f t="shared" si="2"/>
        <v>469</v>
      </c>
    </row>
    <row r="8" spans="1:16" ht="14.25" thickBot="1" x14ac:dyDescent="0.2">
      <c r="A8" s="42">
        <v>4</v>
      </c>
      <c r="B8" s="57">
        <v>333</v>
      </c>
      <c r="C8" s="57">
        <v>292</v>
      </c>
      <c r="D8" s="40">
        <f t="shared" si="0"/>
        <v>625</v>
      </c>
      <c r="E8" s="41"/>
      <c r="F8" s="40">
        <v>44</v>
      </c>
      <c r="G8" s="57">
        <v>471</v>
      </c>
      <c r="H8" s="57">
        <v>441</v>
      </c>
      <c r="I8" s="40">
        <f t="shared" si="1"/>
        <v>912</v>
      </c>
      <c r="J8" s="41"/>
      <c r="K8" s="40">
        <v>84</v>
      </c>
      <c r="L8" s="57">
        <v>201</v>
      </c>
      <c r="M8" s="57">
        <v>267</v>
      </c>
      <c r="N8" s="40">
        <f t="shared" si="2"/>
        <v>468</v>
      </c>
    </row>
    <row r="9" spans="1:16" ht="15" thickTop="1" thickBot="1" x14ac:dyDescent="0.2">
      <c r="A9" s="43" t="s">
        <v>43</v>
      </c>
      <c r="B9" s="55">
        <f>SUM(B4:B8)</f>
        <v>1650</v>
      </c>
      <c r="C9" s="55">
        <f>SUM(C4:C8)</f>
        <v>1525</v>
      </c>
      <c r="D9" s="44">
        <f>SUM(D4:D8)</f>
        <v>3175</v>
      </c>
      <c r="E9" s="45"/>
      <c r="F9" s="43" t="s">
        <v>43</v>
      </c>
      <c r="G9" s="55">
        <f>SUM(G4:G8)</f>
        <v>2317</v>
      </c>
      <c r="H9" s="55">
        <f>SUM(H4:H8)</f>
        <v>2231</v>
      </c>
      <c r="I9" s="44">
        <f>SUM(I4:I8)</f>
        <v>4548</v>
      </c>
      <c r="J9" s="45"/>
      <c r="K9" s="43" t="s">
        <v>43</v>
      </c>
      <c r="L9" s="55">
        <f>SUM(L4:L8)</f>
        <v>1010</v>
      </c>
      <c r="M9" s="55">
        <f>SUM(M4:M8)</f>
        <v>1305</v>
      </c>
      <c r="N9" s="44">
        <f>SUM(N4:N8)</f>
        <v>2315</v>
      </c>
    </row>
    <row r="10" spans="1:16" s="6" customFormat="1" ht="14.25" thickTop="1" x14ac:dyDescent="0.15">
      <c r="A10" s="46"/>
      <c r="B10" s="46"/>
      <c r="C10" s="46"/>
      <c r="D10" s="46"/>
      <c r="E10" s="39"/>
      <c r="F10" s="47"/>
      <c r="G10" s="47"/>
      <c r="H10" s="47"/>
      <c r="I10" s="47"/>
      <c r="J10" s="39"/>
      <c r="K10" s="47"/>
      <c r="L10" s="47"/>
      <c r="M10" s="47"/>
      <c r="N10" s="47"/>
    </row>
    <row r="11" spans="1:16" x14ac:dyDescent="0.15">
      <c r="A11" s="40">
        <v>5</v>
      </c>
      <c r="B11" s="56">
        <v>330</v>
      </c>
      <c r="C11" s="56">
        <v>292</v>
      </c>
      <c r="D11" s="40">
        <f t="shared" ref="D11:D15" si="3">SUM(B11:C11)</f>
        <v>622</v>
      </c>
      <c r="E11" s="45"/>
      <c r="F11" s="40">
        <v>45</v>
      </c>
      <c r="G11" s="56">
        <v>458</v>
      </c>
      <c r="H11" s="56">
        <v>440</v>
      </c>
      <c r="I11" s="40">
        <f t="shared" ref="I11:I15" si="4">SUM(G11:H11)</f>
        <v>898</v>
      </c>
      <c r="J11" s="48"/>
      <c r="K11" s="40">
        <v>85</v>
      </c>
      <c r="L11" s="56">
        <v>184</v>
      </c>
      <c r="M11" s="56">
        <v>208</v>
      </c>
      <c r="N11" s="40">
        <f t="shared" ref="N11:N15" si="5">SUM(L11:M11)</f>
        <v>392</v>
      </c>
    </row>
    <row r="12" spans="1:16" x14ac:dyDescent="0.15">
      <c r="A12" s="40">
        <v>6</v>
      </c>
      <c r="B12" s="56">
        <v>330</v>
      </c>
      <c r="C12" s="56">
        <v>335</v>
      </c>
      <c r="D12" s="40">
        <f t="shared" si="3"/>
        <v>665</v>
      </c>
      <c r="E12" s="45"/>
      <c r="F12" s="40">
        <v>46</v>
      </c>
      <c r="G12" s="56">
        <v>535</v>
      </c>
      <c r="H12" s="56">
        <v>494</v>
      </c>
      <c r="I12" s="40">
        <f t="shared" si="4"/>
        <v>1029</v>
      </c>
      <c r="J12" s="48"/>
      <c r="K12" s="40">
        <v>86</v>
      </c>
      <c r="L12" s="56">
        <v>147</v>
      </c>
      <c r="M12" s="56">
        <v>178</v>
      </c>
      <c r="N12" s="40">
        <f t="shared" si="5"/>
        <v>325</v>
      </c>
    </row>
    <row r="13" spans="1:16" x14ac:dyDescent="0.15">
      <c r="A13" s="40">
        <v>7</v>
      </c>
      <c r="B13" s="56">
        <v>331</v>
      </c>
      <c r="C13" s="56">
        <v>310</v>
      </c>
      <c r="D13" s="40">
        <f t="shared" si="3"/>
        <v>641</v>
      </c>
      <c r="E13" s="45"/>
      <c r="F13" s="40">
        <v>47</v>
      </c>
      <c r="G13" s="56">
        <v>509</v>
      </c>
      <c r="H13" s="56">
        <v>524</v>
      </c>
      <c r="I13" s="40">
        <f t="shared" si="4"/>
        <v>1033</v>
      </c>
      <c r="J13" s="48"/>
      <c r="K13" s="40">
        <v>87</v>
      </c>
      <c r="L13" s="56">
        <v>104</v>
      </c>
      <c r="M13" s="56">
        <v>148</v>
      </c>
      <c r="N13" s="40">
        <f t="shared" si="5"/>
        <v>252</v>
      </c>
    </row>
    <row r="14" spans="1:16" x14ac:dyDescent="0.15">
      <c r="A14" s="40">
        <v>8</v>
      </c>
      <c r="B14" s="56">
        <v>364</v>
      </c>
      <c r="C14" s="56">
        <v>296</v>
      </c>
      <c r="D14" s="40">
        <f t="shared" si="3"/>
        <v>660</v>
      </c>
      <c r="E14" s="45"/>
      <c r="F14" s="40">
        <v>48</v>
      </c>
      <c r="G14" s="56">
        <v>572</v>
      </c>
      <c r="H14" s="56">
        <v>570</v>
      </c>
      <c r="I14" s="40">
        <f t="shared" si="4"/>
        <v>1142</v>
      </c>
      <c r="J14" s="48"/>
      <c r="K14" s="40">
        <v>88</v>
      </c>
      <c r="L14" s="56">
        <v>120</v>
      </c>
      <c r="M14" s="56">
        <v>165</v>
      </c>
      <c r="N14" s="40">
        <f t="shared" si="5"/>
        <v>285</v>
      </c>
    </row>
    <row r="15" spans="1:16" ht="14.25" thickBot="1" x14ac:dyDescent="0.2">
      <c r="A15" s="42">
        <v>9</v>
      </c>
      <c r="B15" s="57">
        <v>359</v>
      </c>
      <c r="C15" s="57">
        <v>339</v>
      </c>
      <c r="D15" s="40">
        <f t="shared" si="3"/>
        <v>698</v>
      </c>
      <c r="E15" s="45"/>
      <c r="F15" s="40">
        <v>49</v>
      </c>
      <c r="G15" s="57">
        <v>563</v>
      </c>
      <c r="H15" s="57">
        <v>563</v>
      </c>
      <c r="I15" s="40">
        <f t="shared" si="4"/>
        <v>1126</v>
      </c>
      <c r="J15" s="48"/>
      <c r="K15" s="42">
        <v>89</v>
      </c>
      <c r="L15" s="57">
        <v>84</v>
      </c>
      <c r="M15" s="57">
        <v>133</v>
      </c>
      <c r="N15" s="54">
        <f t="shared" si="5"/>
        <v>217</v>
      </c>
    </row>
    <row r="16" spans="1:16" ht="15" thickTop="1" thickBot="1" x14ac:dyDescent="0.2">
      <c r="A16" s="43" t="s">
        <v>43</v>
      </c>
      <c r="B16" s="55">
        <f>SUM(B11:B15)</f>
        <v>1714</v>
      </c>
      <c r="C16" s="55">
        <f>SUM(C11:C15)</f>
        <v>1572</v>
      </c>
      <c r="D16" s="44">
        <f>SUM(D11:D15)</f>
        <v>3286</v>
      </c>
      <c r="E16" s="45"/>
      <c r="F16" s="43" t="s">
        <v>43</v>
      </c>
      <c r="G16" s="55">
        <f>SUM(G11:G15)</f>
        <v>2637</v>
      </c>
      <c r="H16" s="55">
        <f>SUM(H11:H15)</f>
        <v>2591</v>
      </c>
      <c r="I16" s="44">
        <f>SUM(I11:I15)</f>
        <v>5228</v>
      </c>
      <c r="J16" s="45"/>
      <c r="K16" s="49" t="s">
        <v>43</v>
      </c>
      <c r="L16" s="55">
        <f>SUM(L11:L15)</f>
        <v>639</v>
      </c>
      <c r="M16" s="55">
        <f>SUM(M11:M15)</f>
        <v>832</v>
      </c>
      <c r="N16" s="44">
        <f>SUM(N11:N15)</f>
        <v>1471</v>
      </c>
    </row>
    <row r="17" spans="1:14" s="6" customFormat="1" ht="14.25" thickTop="1" x14ac:dyDescent="0.15">
      <c r="A17" s="47"/>
      <c r="B17" s="47"/>
      <c r="C17" s="47"/>
      <c r="D17" s="47"/>
      <c r="E17" s="39"/>
      <c r="F17" s="47"/>
      <c r="G17" s="47"/>
      <c r="H17" s="47"/>
      <c r="I17" s="47"/>
      <c r="J17" s="39"/>
      <c r="K17" s="47"/>
      <c r="L17" s="47"/>
      <c r="M17" s="47"/>
      <c r="N17" s="47"/>
    </row>
    <row r="18" spans="1:14" x14ac:dyDescent="0.15">
      <c r="A18" s="40">
        <v>10</v>
      </c>
      <c r="B18" s="56">
        <v>331</v>
      </c>
      <c r="C18" s="56">
        <v>356</v>
      </c>
      <c r="D18" s="40">
        <f t="shared" ref="D18:D22" si="6">SUM(B18:C18)</f>
        <v>687</v>
      </c>
      <c r="E18" s="48"/>
      <c r="F18" s="40">
        <v>50</v>
      </c>
      <c r="G18" s="56">
        <v>574</v>
      </c>
      <c r="H18" s="56">
        <v>596</v>
      </c>
      <c r="I18" s="40">
        <f t="shared" ref="I18:I22" si="7">SUM(G18:H18)</f>
        <v>1170</v>
      </c>
      <c r="J18" s="45"/>
      <c r="K18" s="40">
        <v>90</v>
      </c>
      <c r="L18" s="56">
        <v>67</v>
      </c>
      <c r="M18" s="56">
        <v>116</v>
      </c>
      <c r="N18" s="40">
        <f t="shared" ref="N18:N22" si="8">SUM(L18:M18)</f>
        <v>183</v>
      </c>
    </row>
    <row r="19" spans="1:14" x14ac:dyDescent="0.15">
      <c r="A19" s="40">
        <v>11</v>
      </c>
      <c r="B19" s="56">
        <v>372</v>
      </c>
      <c r="C19" s="56">
        <v>357</v>
      </c>
      <c r="D19" s="40">
        <f t="shared" si="6"/>
        <v>729</v>
      </c>
      <c r="E19" s="48"/>
      <c r="F19" s="40">
        <v>51</v>
      </c>
      <c r="G19" s="56">
        <v>617</v>
      </c>
      <c r="H19" s="56">
        <v>620</v>
      </c>
      <c r="I19" s="40">
        <f t="shared" si="7"/>
        <v>1237</v>
      </c>
      <c r="J19" s="45"/>
      <c r="K19" s="40">
        <v>91</v>
      </c>
      <c r="L19" s="56">
        <v>48</v>
      </c>
      <c r="M19" s="56">
        <v>102</v>
      </c>
      <c r="N19" s="40">
        <f t="shared" si="8"/>
        <v>150</v>
      </c>
    </row>
    <row r="20" spans="1:14" x14ac:dyDescent="0.15">
      <c r="A20" s="40">
        <v>12</v>
      </c>
      <c r="B20" s="56">
        <v>384</v>
      </c>
      <c r="C20" s="56">
        <v>344</v>
      </c>
      <c r="D20" s="40">
        <f t="shared" si="6"/>
        <v>728</v>
      </c>
      <c r="E20" s="48"/>
      <c r="F20" s="40">
        <v>52</v>
      </c>
      <c r="G20" s="56">
        <v>617</v>
      </c>
      <c r="H20" s="56">
        <v>659</v>
      </c>
      <c r="I20" s="40">
        <f t="shared" si="7"/>
        <v>1276</v>
      </c>
      <c r="J20" s="45"/>
      <c r="K20" s="40">
        <v>92</v>
      </c>
      <c r="L20" s="56">
        <v>42</v>
      </c>
      <c r="M20" s="56">
        <v>77</v>
      </c>
      <c r="N20" s="40">
        <f t="shared" si="8"/>
        <v>119</v>
      </c>
    </row>
    <row r="21" spans="1:14" x14ac:dyDescent="0.15">
      <c r="A21" s="40">
        <v>13</v>
      </c>
      <c r="B21" s="56">
        <v>350</v>
      </c>
      <c r="C21" s="56">
        <v>352</v>
      </c>
      <c r="D21" s="40">
        <f t="shared" si="6"/>
        <v>702</v>
      </c>
      <c r="E21" s="48"/>
      <c r="F21" s="40">
        <v>53</v>
      </c>
      <c r="G21" s="56">
        <v>675</v>
      </c>
      <c r="H21" s="56">
        <v>657</v>
      </c>
      <c r="I21" s="40">
        <f t="shared" si="7"/>
        <v>1332</v>
      </c>
      <c r="J21" s="45"/>
      <c r="K21" s="40">
        <v>93</v>
      </c>
      <c r="L21" s="56">
        <v>28</v>
      </c>
      <c r="M21" s="56">
        <v>78</v>
      </c>
      <c r="N21" s="40">
        <f t="shared" si="8"/>
        <v>106</v>
      </c>
    </row>
    <row r="22" spans="1:14" ht="14.25" thickBot="1" x14ac:dyDescent="0.2">
      <c r="A22" s="42">
        <v>14</v>
      </c>
      <c r="B22" s="57">
        <v>378</v>
      </c>
      <c r="C22" s="57">
        <v>384</v>
      </c>
      <c r="D22" s="40">
        <f t="shared" si="6"/>
        <v>762</v>
      </c>
      <c r="E22" s="48"/>
      <c r="F22" s="42">
        <v>54</v>
      </c>
      <c r="G22" s="57">
        <v>639</v>
      </c>
      <c r="H22" s="57">
        <v>636</v>
      </c>
      <c r="I22" s="42">
        <f t="shared" si="7"/>
        <v>1275</v>
      </c>
      <c r="J22" s="45"/>
      <c r="K22" s="40">
        <v>94</v>
      </c>
      <c r="L22" s="57">
        <v>25</v>
      </c>
      <c r="M22" s="57">
        <v>65</v>
      </c>
      <c r="N22" s="42">
        <f t="shared" si="8"/>
        <v>90</v>
      </c>
    </row>
    <row r="23" spans="1:14" ht="15" thickTop="1" thickBot="1" x14ac:dyDescent="0.2">
      <c r="A23" s="43" t="s">
        <v>43</v>
      </c>
      <c r="B23" s="55">
        <f>SUM(B18:B22)</f>
        <v>1815</v>
      </c>
      <c r="C23" s="55">
        <f>SUM(C18:C22)</f>
        <v>1793</v>
      </c>
      <c r="D23" s="44">
        <f>SUM(D18:D22)</f>
        <v>3608</v>
      </c>
      <c r="E23" s="45"/>
      <c r="F23" s="43" t="s">
        <v>43</v>
      </c>
      <c r="G23" s="55">
        <f>SUM(G18:G22)</f>
        <v>3122</v>
      </c>
      <c r="H23" s="55">
        <f>SUM(H18:H22)</f>
        <v>3168</v>
      </c>
      <c r="I23" s="61">
        <f>SUM(I18:I22)</f>
        <v>6290</v>
      </c>
      <c r="J23" s="45"/>
      <c r="K23" s="43" t="s">
        <v>43</v>
      </c>
      <c r="L23" s="55">
        <f>SUM(L18:L22)</f>
        <v>210</v>
      </c>
      <c r="M23" s="55">
        <f>SUM(M18:M22)</f>
        <v>438</v>
      </c>
      <c r="N23" s="61">
        <f>SUM(N18:N22)</f>
        <v>648</v>
      </c>
    </row>
    <row r="24" spans="1:14" s="6" customFormat="1" ht="14.25" thickTop="1" x14ac:dyDescent="0.15">
      <c r="A24" s="47"/>
      <c r="B24" s="47"/>
      <c r="C24" s="47"/>
      <c r="D24" s="47"/>
      <c r="E24" s="39"/>
      <c r="F24" s="47"/>
      <c r="G24" s="47"/>
      <c r="H24" s="47"/>
      <c r="I24" s="47"/>
      <c r="J24" s="39"/>
      <c r="K24" s="47"/>
      <c r="L24" s="47"/>
      <c r="M24" s="47"/>
      <c r="N24" s="47"/>
    </row>
    <row r="25" spans="1:14" x14ac:dyDescent="0.15">
      <c r="A25" s="40">
        <v>15</v>
      </c>
      <c r="B25" s="56">
        <v>376</v>
      </c>
      <c r="C25" s="56">
        <v>363</v>
      </c>
      <c r="D25" s="40">
        <f t="shared" ref="D25:D29" si="9">SUM(B25:C25)</f>
        <v>739</v>
      </c>
      <c r="E25" s="45"/>
      <c r="F25" s="40">
        <v>55</v>
      </c>
      <c r="G25" s="56">
        <v>581</v>
      </c>
      <c r="H25" s="56">
        <v>618</v>
      </c>
      <c r="I25" s="40">
        <f t="shared" ref="I25:I29" si="10">SUM(G25:H25)</f>
        <v>1199</v>
      </c>
      <c r="J25" s="41"/>
      <c r="K25" s="40">
        <v>95</v>
      </c>
      <c r="L25" s="56">
        <v>8</v>
      </c>
      <c r="M25" s="56">
        <v>44</v>
      </c>
      <c r="N25" s="40">
        <f t="shared" ref="N25:N29" si="11">SUM(L25:M25)</f>
        <v>52</v>
      </c>
    </row>
    <row r="26" spans="1:14" x14ac:dyDescent="0.15">
      <c r="A26" s="40">
        <v>16</v>
      </c>
      <c r="B26" s="56">
        <v>372</v>
      </c>
      <c r="C26" s="56">
        <v>355</v>
      </c>
      <c r="D26" s="40">
        <f t="shared" si="9"/>
        <v>727</v>
      </c>
      <c r="E26" s="45"/>
      <c r="F26" s="40">
        <v>56</v>
      </c>
      <c r="G26" s="56">
        <v>567</v>
      </c>
      <c r="H26" s="56">
        <v>531</v>
      </c>
      <c r="I26" s="40">
        <f t="shared" si="10"/>
        <v>1098</v>
      </c>
      <c r="J26" s="41"/>
      <c r="K26" s="40">
        <v>96</v>
      </c>
      <c r="L26" s="56">
        <v>16</v>
      </c>
      <c r="M26" s="56">
        <v>40</v>
      </c>
      <c r="N26" s="40">
        <f t="shared" si="11"/>
        <v>56</v>
      </c>
    </row>
    <row r="27" spans="1:14" x14ac:dyDescent="0.15">
      <c r="A27" s="40">
        <v>17</v>
      </c>
      <c r="B27" s="56">
        <v>396</v>
      </c>
      <c r="C27" s="56">
        <v>383</v>
      </c>
      <c r="D27" s="40">
        <f t="shared" si="9"/>
        <v>779</v>
      </c>
      <c r="E27" s="45"/>
      <c r="F27" s="40">
        <v>57</v>
      </c>
      <c r="G27" s="56">
        <v>556</v>
      </c>
      <c r="H27" s="56">
        <v>513</v>
      </c>
      <c r="I27" s="40">
        <f t="shared" si="10"/>
        <v>1069</v>
      </c>
      <c r="J27" s="41"/>
      <c r="K27" s="40">
        <v>97</v>
      </c>
      <c r="L27" s="56">
        <v>5</v>
      </c>
      <c r="M27" s="56">
        <v>24</v>
      </c>
      <c r="N27" s="40">
        <f t="shared" si="11"/>
        <v>29</v>
      </c>
    </row>
    <row r="28" spans="1:14" x14ac:dyDescent="0.15">
      <c r="A28" s="40">
        <v>18</v>
      </c>
      <c r="B28" s="56">
        <v>410</v>
      </c>
      <c r="C28" s="56">
        <v>405</v>
      </c>
      <c r="D28" s="40">
        <f t="shared" si="9"/>
        <v>815</v>
      </c>
      <c r="E28" s="45"/>
      <c r="F28" s="40">
        <v>58</v>
      </c>
      <c r="G28" s="56">
        <v>479</v>
      </c>
      <c r="H28" s="56">
        <v>464</v>
      </c>
      <c r="I28" s="40">
        <f t="shared" si="10"/>
        <v>943</v>
      </c>
      <c r="J28" s="41"/>
      <c r="K28" s="40">
        <v>98</v>
      </c>
      <c r="L28" s="56">
        <v>4</v>
      </c>
      <c r="M28" s="56">
        <v>18</v>
      </c>
      <c r="N28" s="40">
        <f t="shared" si="11"/>
        <v>22</v>
      </c>
    </row>
    <row r="29" spans="1:14" ht="14.25" thickBot="1" x14ac:dyDescent="0.2">
      <c r="A29" s="42">
        <v>19</v>
      </c>
      <c r="B29" s="57">
        <v>398</v>
      </c>
      <c r="C29" s="57">
        <v>421</v>
      </c>
      <c r="D29" s="40">
        <f t="shared" si="9"/>
        <v>819</v>
      </c>
      <c r="E29" s="45"/>
      <c r="F29" s="40">
        <v>59</v>
      </c>
      <c r="G29" s="57">
        <v>489</v>
      </c>
      <c r="H29" s="57">
        <v>443</v>
      </c>
      <c r="I29" s="40">
        <f t="shared" si="10"/>
        <v>932</v>
      </c>
      <c r="J29" s="41"/>
      <c r="K29" s="40">
        <v>99</v>
      </c>
      <c r="L29" s="57">
        <v>5</v>
      </c>
      <c r="M29" s="57">
        <v>8</v>
      </c>
      <c r="N29" s="42">
        <f t="shared" si="11"/>
        <v>13</v>
      </c>
    </row>
    <row r="30" spans="1:14" ht="15" thickTop="1" thickBot="1" x14ac:dyDescent="0.2">
      <c r="A30" s="43" t="s">
        <v>43</v>
      </c>
      <c r="B30" s="55">
        <f>SUM(B25:B29)</f>
        <v>1952</v>
      </c>
      <c r="C30" s="55">
        <f>SUM(C25:C29)</f>
        <v>1927</v>
      </c>
      <c r="D30" s="44">
        <f>SUM(D25:D29)</f>
        <v>3879</v>
      </c>
      <c r="E30" s="45"/>
      <c r="F30" s="43" t="s">
        <v>43</v>
      </c>
      <c r="G30" s="55">
        <f>SUM(G25:G29)</f>
        <v>2672</v>
      </c>
      <c r="H30" s="55">
        <f>SUM(H25:H29)</f>
        <v>2569</v>
      </c>
      <c r="I30" s="50">
        <f>SUM(I25:I29)</f>
        <v>5241</v>
      </c>
      <c r="J30" s="51"/>
      <c r="K30" s="43" t="s">
        <v>43</v>
      </c>
      <c r="L30" s="55">
        <f>SUM(L25:L29)</f>
        <v>38</v>
      </c>
      <c r="M30" s="55">
        <f>SUM(M25:M29)</f>
        <v>134</v>
      </c>
      <c r="N30" s="61">
        <f>SUM(N25:N29)</f>
        <v>172</v>
      </c>
    </row>
    <row r="31" spans="1:14" s="6" customFormat="1" ht="14.25" thickTop="1" x14ac:dyDescent="0.15">
      <c r="A31" s="47"/>
      <c r="B31" s="47"/>
      <c r="C31" s="47"/>
      <c r="D31" s="47"/>
      <c r="E31" s="39"/>
      <c r="F31" s="47"/>
      <c r="G31" s="47"/>
      <c r="H31" s="47"/>
      <c r="I31" s="47"/>
      <c r="J31" s="39"/>
      <c r="K31" s="47"/>
      <c r="L31" s="47"/>
      <c r="M31" s="47"/>
      <c r="N31" s="47"/>
    </row>
    <row r="32" spans="1:14" x14ac:dyDescent="0.15">
      <c r="A32" s="40">
        <v>20</v>
      </c>
      <c r="B32" s="56">
        <v>447</v>
      </c>
      <c r="C32" s="56">
        <v>369</v>
      </c>
      <c r="D32" s="40">
        <f t="shared" ref="D32:D36" si="12">SUM(B32:C32)</f>
        <v>816</v>
      </c>
      <c r="E32" s="45"/>
      <c r="F32" s="40">
        <v>60</v>
      </c>
      <c r="G32" s="56">
        <v>370</v>
      </c>
      <c r="H32" s="56">
        <v>383</v>
      </c>
      <c r="I32" s="40">
        <f t="shared" ref="I32:I36" si="13">SUM(G32:H32)</f>
        <v>753</v>
      </c>
      <c r="J32" s="41"/>
      <c r="K32" s="40">
        <v>100</v>
      </c>
      <c r="L32" s="56">
        <v>4</v>
      </c>
      <c r="M32" s="56">
        <v>8</v>
      </c>
      <c r="N32" s="40">
        <f t="shared" ref="N32:N36" si="14">SUM(L32:M32)</f>
        <v>12</v>
      </c>
    </row>
    <row r="33" spans="1:14" x14ac:dyDescent="0.15">
      <c r="A33" s="40">
        <v>21</v>
      </c>
      <c r="B33" s="56">
        <v>438</v>
      </c>
      <c r="C33" s="56">
        <v>371</v>
      </c>
      <c r="D33" s="40">
        <f t="shared" si="12"/>
        <v>809</v>
      </c>
      <c r="E33" s="45"/>
      <c r="F33" s="40">
        <v>61</v>
      </c>
      <c r="G33" s="56">
        <v>416</v>
      </c>
      <c r="H33" s="56">
        <v>399</v>
      </c>
      <c r="I33" s="40">
        <f t="shared" si="13"/>
        <v>815</v>
      </c>
      <c r="J33" s="41"/>
      <c r="K33" s="40">
        <v>101</v>
      </c>
      <c r="L33" s="56">
        <v>0</v>
      </c>
      <c r="M33" s="56">
        <v>6</v>
      </c>
      <c r="N33" s="40">
        <f t="shared" si="14"/>
        <v>6</v>
      </c>
    </row>
    <row r="34" spans="1:14" x14ac:dyDescent="0.15">
      <c r="A34" s="40">
        <v>22</v>
      </c>
      <c r="B34" s="56">
        <v>412</v>
      </c>
      <c r="C34" s="56">
        <v>379</v>
      </c>
      <c r="D34" s="40">
        <f t="shared" si="12"/>
        <v>791</v>
      </c>
      <c r="E34" s="45"/>
      <c r="F34" s="40">
        <v>62</v>
      </c>
      <c r="G34" s="56">
        <v>410</v>
      </c>
      <c r="H34" s="56">
        <v>349</v>
      </c>
      <c r="I34" s="40">
        <f t="shared" si="13"/>
        <v>759</v>
      </c>
      <c r="J34" s="41"/>
      <c r="K34" s="40">
        <v>102</v>
      </c>
      <c r="L34" s="56">
        <v>0</v>
      </c>
      <c r="M34" s="56">
        <v>4</v>
      </c>
      <c r="N34" s="40">
        <f t="shared" si="14"/>
        <v>4</v>
      </c>
    </row>
    <row r="35" spans="1:14" x14ac:dyDescent="0.15">
      <c r="A35" s="40">
        <v>23</v>
      </c>
      <c r="B35" s="56">
        <v>431</v>
      </c>
      <c r="C35" s="56">
        <v>411</v>
      </c>
      <c r="D35" s="40">
        <f t="shared" si="12"/>
        <v>842</v>
      </c>
      <c r="E35" s="45"/>
      <c r="F35" s="40">
        <v>63</v>
      </c>
      <c r="G35" s="56">
        <v>319</v>
      </c>
      <c r="H35" s="56">
        <v>318</v>
      </c>
      <c r="I35" s="40">
        <f t="shared" si="13"/>
        <v>637</v>
      </c>
      <c r="J35" s="41"/>
      <c r="K35" s="40">
        <v>103</v>
      </c>
      <c r="L35" s="56">
        <v>0</v>
      </c>
      <c r="M35" s="56">
        <v>2</v>
      </c>
      <c r="N35" s="40">
        <f t="shared" si="14"/>
        <v>2</v>
      </c>
    </row>
    <row r="36" spans="1:14" ht="14.25" thickBot="1" x14ac:dyDescent="0.2">
      <c r="A36" s="42">
        <v>24</v>
      </c>
      <c r="B36" s="57">
        <v>429</v>
      </c>
      <c r="C36" s="57">
        <v>383</v>
      </c>
      <c r="D36" s="40">
        <f t="shared" si="12"/>
        <v>812</v>
      </c>
      <c r="E36" s="45"/>
      <c r="F36" s="40">
        <v>64</v>
      </c>
      <c r="G36" s="57">
        <v>333</v>
      </c>
      <c r="H36" s="57">
        <v>322</v>
      </c>
      <c r="I36" s="40">
        <f t="shared" si="13"/>
        <v>655</v>
      </c>
      <c r="J36" s="41"/>
      <c r="K36" s="40">
        <v>104</v>
      </c>
      <c r="L36" s="57">
        <v>0</v>
      </c>
      <c r="M36" s="57">
        <v>1</v>
      </c>
      <c r="N36" s="40">
        <f t="shared" si="14"/>
        <v>1</v>
      </c>
    </row>
    <row r="37" spans="1:14" ht="15" thickTop="1" thickBot="1" x14ac:dyDescent="0.2">
      <c r="A37" s="43" t="s">
        <v>43</v>
      </c>
      <c r="B37" s="55">
        <f>SUM(B32:B36)</f>
        <v>2157</v>
      </c>
      <c r="C37" s="55">
        <f>SUM(C32:C36)</f>
        <v>1913</v>
      </c>
      <c r="D37" s="50">
        <f>SUM(D32:D36)</f>
        <v>4070</v>
      </c>
      <c r="E37" s="51"/>
      <c r="F37" s="43" t="s">
        <v>43</v>
      </c>
      <c r="G37" s="55">
        <f>SUM(G32:G36)</f>
        <v>1848</v>
      </c>
      <c r="H37" s="55">
        <f>SUM(H32:H36)</f>
        <v>1771</v>
      </c>
      <c r="I37" s="44">
        <f>SUM(I32:I36)</f>
        <v>3619</v>
      </c>
      <c r="J37" s="45"/>
      <c r="K37" s="43" t="s">
        <v>43</v>
      </c>
      <c r="L37" s="55">
        <f>SUM(L32:L36)</f>
        <v>4</v>
      </c>
      <c r="M37" s="55">
        <f>SUM(M32:M36)</f>
        <v>21</v>
      </c>
      <c r="N37" s="44">
        <f>SUM(N32:N36)</f>
        <v>25</v>
      </c>
    </row>
    <row r="38" spans="1:14" s="6" customFormat="1" ht="14.25" thickTop="1" x14ac:dyDescent="0.15">
      <c r="A38" s="47"/>
      <c r="B38" s="47"/>
      <c r="C38" s="47"/>
      <c r="D38" s="47"/>
      <c r="E38" s="39"/>
      <c r="F38" s="47"/>
      <c r="G38" s="47"/>
      <c r="H38" s="47"/>
      <c r="I38" s="47"/>
      <c r="J38" s="39"/>
      <c r="K38" s="47"/>
      <c r="L38" s="47"/>
      <c r="M38" s="47"/>
      <c r="N38" s="47"/>
    </row>
    <row r="39" spans="1:14" x14ac:dyDescent="0.15">
      <c r="A39" s="40">
        <v>25</v>
      </c>
      <c r="B39" s="56">
        <v>439</v>
      </c>
      <c r="C39" s="56">
        <v>424</v>
      </c>
      <c r="D39" s="40">
        <f t="shared" ref="D39:D43" si="15">SUM(B39:C39)</f>
        <v>863</v>
      </c>
      <c r="E39" s="41"/>
      <c r="F39" s="40">
        <v>65</v>
      </c>
      <c r="G39" s="56">
        <v>274</v>
      </c>
      <c r="H39" s="56">
        <v>316</v>
      </c>
      <c r="I39" s="40">
        <f t="shared" ref="I39:I43" si="16">SUM(G39:H39)</f>
        <v>590</v>
      </c>
      <c r="J39" s="41"/>
      <c r="K39" s="40">
        <v>105</v>
      </c>
      <c r="L39" s="40">
        <v>0</v>
      </c>
      <c r="M39" s="40">
        <v>0</v>
      </c>
      <c r="N39" s="40">
        <f t="shared" ref="N39:N43" si="17">SUM(L39:M39)</f>
        <v>0</v>
      </c>
    </row>
    <row r="40" spans="1:14" x14ac:dyDescent="0.15">
      <c r="A40" s="40">
        <v>26</v>
      </c>
      <c r="B40" s="56">
        <v>477</v>
      </c>
      <c r="C40" s="56">
        <v>436</v>
      </c>
      <c r="D40" s="40">
        <f t="shared" si="15"/>
        <v>913</v>
      </c>
      <c r="E40" s="41"/>
      <c r="F40" s="40">
        <v>66</v>
      </c>
      <c r="G40" s="56">
        <v>261</v>
      </c>
      <c r="H40" s="56">
        <v>327</v>
      </c>
      <c r="I40" s="40">
        <f t="shared" si="16"/>
        <v>588</v>
      </c>
      <c r="J40" s="41"/>
      <c r="K40" s="40">
        <v>106</v>
      </c>
      <c r="L40" s="40">
        <v>0</v>
      </c>
      <c r="M40" s="40">
        <v>0</v>
      </c>
      <c r="N40" s="40">
        <f t="shared" si="17"/>
        <v>0</v>
      </c>
    </row>
    <row r="41" spans="1:14" x14ac:dyDescent="0.15">
      <c r="A41" s="40">
        <v>27</v>
      </c>
      <c r="B41" s="56">
        <v>485</v>
      </c>
      <c r="C41" s="56">
        <v>452</v>
      </c>
      <c r="D41" s="40">
        <f t="shared" si="15"/>
        <v>937</v>
      </c>
      <c r="E41" s="41"/>
      <c r="F41" s="40">
        <v>67</v>
      </c>
      <c r="G41" s="56">
        <v>291</v>
      </c>
      <c r="H41" s="56">
        <v>296</v>
      </c>
      <c r="I41" s="40">
        <f t="shared" si="16"/>
        <v>587</v>
      </c>
      <c r="J41" s="41"/>
      <c r="K41" s="40">
        <v>107</v>
      </c>
      <c r="L41" s="40">
        <v>0</v>
      </c>
      <c r="M41" s="40">
        <v>1</v>
      </c>
      <c r="N41" s="40">
        <f t="shared" si="17"/>
        <v>1</v>
      </c>
    </row>
    <row r="42" spans="1:14" x14ac:dyDescent="0.15">
      <c r="A42" s="40">
        <v>28</v>
      </c>
      <c r="B42" s="56">
        <v>487</v>
      </c>
      <c r="C42" s="56">
        <v>452</v>
      </c>
      <c r="D42" s="40">
        <f t="shared" si="15"/>
        <v>939</v>
      </c>
      <c r="E42" s="41"/>
      <c r="F42" s="40">
        <v>68</v>
      </c>
      <c r="G42" s="56">
        <v>292</v>
      </c>
      <c r="H42" s="56">
        <v>284</v>
      </c>
      <c r="I42" s="40">
        <f t="shared" si="16"/>
        <v>576</v>
      </c>
      <c r="J42" s="41"/>
      <c r="K42" s="40">
        <v>108</v>
      </c>
      <c r="L42" s="40">
        <v>0</v>
      </c>
      <c r="M42" s="40">
        <v>0</v>
      </c>
      <c r="N42" s="40">
        <f t="shared" si="17"/>
        <v>0</v>
      </c>
    </row>
    <row r="43" spans="1:14" ht="14.25" thickBot="1" x14ac:dyDescent="0.2">
      <c r="A43" s="42">
        <v>29</v>
      </c>
      <c r="B43" s="57">
        <v>483</v>
      </c>
      <c r="C43" s="57">
        <v>443</v>
      </c>
      <c r="D43" s="40">
        <f t="shared" si="15"/>
        <v>926</v>
      </c>
      <c r="E43" s="41"/>
      <c r="F43" s="40">
        <v>69</v>
      </c>
      <c r="G43" s="57">
        <v>246</v>
      </c>
      <c r="H43" s="57">
        <v>269</v>
      </c>
      <c r="I43" s="40">
        <f t="shared" si="16"/>
        <v>515</v>
      </c>
      <c r="J43" s="41"/>
      <c r="K43" s="40">
        <v>109</v>
      </c>
      <c r="L43" s="40">
        <v>0</v>
      </c>
      <c r="M43" s="40">
        <v>0</v>
      </c>
      <c r="N43" s="40">
        <f t="shared" si="17"/>
        <v>0</v>
      </c>
    </row>
    <row r="44" spans="1:14" ht="15" thickTop="1" thickBot="1" x14ac:dyDescent="0.2">
      <c r="A44" s="43" t="s">
        <v>43</v>
      </c>
      <c r="B44" s="55">
        <f>SUM(B39:B43)</f>
        <v>2371</v>
      </c>
      <c r="C44" s="55">
        <f>SUM(C39:C43)</f>
        <v>2207</v>
      </c>
      <c r="D44" s="44">
        <f>SUM(D39:D43)</f>
        <v>4578</v>
      </c>
      <c r="E44" s="45"/>
      <c r="F44" s="43" t="s">
        <v>43</v>
      </c>
      <c r="G44" s="55">
        <f>SUM(G39:G43)</f>
        <v>1364</v>
      </c>
      <c r="H44" s="55">
        <f>SUM(H39:H43)</f>
        <v>1492</v>
      </c>
      <c r="I44" s="44">
        <f>SUM(I39:I43)</f>
        <v>2856</v>
      </c>
      <c r="J44" s="45"/>
      <c r="K44" s="43" t="s">
        <v>43</v>
      </c>
      <c r="L44" s="5">
        <f>SUM(L39:L43)</f>
        <v>0</v>
      </c>
      <c r="M44" s="5">
        <f>SUM(M39:M43)</f>
        <v>1</v>
      </c>
      <c r="N44" s="44">
        <f>SUM(N39:N43)</f>
        <v>1</v>
      </c>
    </row>
    <row r="45" spans="1:14" s="6" customFormat="1" ht="14.25" thickTop="1" x14ac:dyDescent="0.15">
      <c r="A45" s="47"/>
      <c r="B45" s="47"/>
      <c r="C45" s="47"/>
      <c r="D45" s="47"/>
      <c r="E45" s="39"/>
      <c r="F45" s="47"/>
      <c r="G45" s="47"/>
      <c r="H45" s="47"/>
      <c r="I45" s="47"/>
      <c r="J45" s="39"/>
      <c r="K45" s="47"/>
      <c r="L45" s="47"/>
      <c r="M45" s="47"/>
      <c r="N45" s="47"/>
    </row>
    <row r="46" spans="1:14" x14ac:dyDescent="0.15">
      <c r="A46" s="40">
        <v>30</v>
      </c>
      <c r="B46" s="56">
        <v>463</v>
      </c>
      <c r="C46" s="56">
        <v>434</v>
      </c>
      <c r="D46" s="40">
        <f t="shared" ref="D46:D50" si="18">SUM(B46:C46)</f>
        <v>897</v>
      </c>
      <c r="E46" s="45"/>
      <c r="F46" s="40">
        <v>70</v>
      </c>
      <c r="G46" s="56">
        <v>264</v>
      </c>
      <c r="H46" s="56">
        <v>263</v>
      </c>
      <c r="I46" s="40">
        <f>SUM(G46:H46)</f>
        <v>527</v>
      </c>
      <c r="J46" s="41"/>
      <c r="K46" s="40">
        <v>110</v>
      </c>
      <c r="L46" s="40">
        <v>0</v>
      </c>
      <c r="M46" s="40">
        <v>0</v>
      </c>
      <c r="N46" s="40">
        <f t="shared" ref="N46:N50" si="19">SUM(L46:M46)</f>
        <v>0</v>
      </c>
    </row>
    <row r="47" spans="1:14" x14ac:dyDescent="0.15">
      <c r="A47" s="40">
        <v>31</v>
      </c>
      <c r="B47" s="56">
        <v>477</v>
      </c>
      <c r="C47" s="56">
        <v>458</v>
      </c>
      <c r="D47" s="40">
        <f t="shared" si="18"/>
        <v>935</v>
      </c>
      <c r="E47" s="45"/>
      <c r="F47" s="40">
        <v>71</v>
      </c>
      <c r="G47" s="56">
        <v>311</v>
      </c>
      <c r="H47" s="56">
        <v>284</v>
      </c>
      <c r="I47" s="40">
        <f t="shared" ref="I47:I50" si="20">SUM(G47:H47)</f>
        <v>595</v>
      </c>
      <c r="J47" s="41"/>
      <c r="K47" s="40">
        <v>111</v>
      </c>
      <c r="L47" s="40">
        <v>0</v>
      </c>
      <c r="M47" s="40">
        <v>0</v>
      </c>
      <c r="N47" s="40">
        <f t="shared" si="19"/>
        <v>0</v>
      </c>
    </row>
    <row r="48" spans="1:14" x14ac:dyDescent="0.15">
      <c r="A48" s="40">
        <v>32</v>
      </c>
      <c r="B48" s="56">
        <v>470</v>
      </c>
      <c r="C48" s="56">
        <v>427</v>
      </c>
      <c r="D48" s="40">
        <f t="shared" si="18"/>
        <v>897</v>
      </c>
      <c r="E48" s="45"/>
      <c r="F48" s="40">
        <v>72</v>
      </c>
      <c r="G48" s="56">
        <v>251</v>
      </c>
      <c r="H48" s="56">
        <v>285</v>
      </c>
      <c r="I48" s="40">
        <f t="shared" si="20"/>
        <v>536</v>
      </c>
      <c r="J48" s="41"/>
      <c r="K48" s="40">
        <v>112</v>
      </c>
      <c r="L48" s="40">
        <v>0</v>
      </c>
      <c r="M48" s="40">
        <v>0</v>
      </c>
      <c r="N48" s="40">
        <f t="shared" si="19"/>
        <v>0</v>
      </c>
    </row>
    <row r="49" spans="1:14" x14ac:dyDescent="0.15">
      <c r="A49" s="40">
        <v>33</v>
      </c>
      <c r="B49" s="56">
        <v>466</v>
      </c>
      <c r="C49" s="56">
        <v>429</v>
      </c>
      <c r="D49" s="40">
        <f t="shared" si="18"/>
        <v>895</v>
      </c>
      <c r="E49" s="45"/>
      <c r="F49" s="40">
        <v>73</v>
      </c>
      <c r="G49" s="56">
        <v>257</v>
      </c>
      <c r="H49" s="56">
        <v>326</v>
      </c>
      <c r="I49" s="40">
        <f t="shared" si="20"/>
        <v>583</v>
      </c>
      <c r="J49" s="41"/>
      <c r="K49" s="40">
        <v>113</v>
      </c>
      <c r="L49" s="40">
        <v>0</v>
      </c>
      <c r="M49" s="40">
        <v>0</v>
      </c>
      <c r="N49" s="40">
        <f t="shared" si="19"/>
        <v>0</v>
      </c>
    </row>
    <row r="50" spans="1:14" ht="14.25" thickBot="1" x14ac:dyDescent="0.2">
      <c r="A50" s="42">
        <v>34</v>
      </c>
      <c r="B50" s="57">
        <v>412</v>
      </c>
      <c r="C50" s="57">
        <v>426</v>
      </c>
      <c r="D50" s="40">
        <f t="shared" si="18"/>
        <v>838</v>
      </c>
      <c r="E50" s="45"/>
      <c r="F50" s="40">
        <v>74</v>
      </c>
      <c r="G50" s="57">
        <v>247</v>
      </c>
      <c r="H50" s="57">
        <v>350</v>
      </c>
      <c r="I50" s="40">
        <f t="shared" si="20"/>
        <v>597</v>
      </c>
      <c r="J50" s="41"/>
      <c r="K50" s="40">
        <v>114</v>
      </c>
      <c r="L50" s="40">
        <v>0</v>
      </c>
      <c r="M50" s="40">
        <v>0</v>
      </c>
      <c r="N50" s="40">
        <f t="shared" si="19"/>
        <v>0</v>
      </c>
    </row>
    <row r="51" spans="1:14" ht="15" thickTop="1" thickBot="1" x14ac:dyDescent="0.2">
      <c r="A51" s="43" t="s">
        <v>43</v>
      </c>
      <c r="B51" s="55">
        <f>SUM(B46:B50)</f>
        <v>2288</v>
      </c>
      <c r="C51" s="55">
        <f>SUM(C46:C50)</f>
        <v>2174</v>
      </c>
      <c r="D51" s="44">
        <f>SUM(D46:D50)</f>
        <v>4462</v>
      </c>
      <c r="E51" s="45"/>
      <c r="F51" s="43" t="s">
        <v>43</v>
      </c>
      <c r="G51" s="55">
        <f>SUM(G46:G50)</f>
        <v>1330</v>
      </c>
      <c r="H51" s="55">
        <f>SUM(H46:H50)</f>
        <v>1508</v>
      </c>
      <c r="I51" s="50">
        <f>SUM(I46:I50)</f>
        <v>2838</v>
      </c>
      <c r="J51" s="51"/>
      <c r="K51" s="43" t="s">
        <v>43</v>
      </c>
      <c r="L51" s="5">
        <f>SUM(L46:L50)</f>
        <v>0</v>
      </c>
      <c r="M51" s="5">
        <f>SUM(M46:M50)</f>
        <v>0</v>
      </c>
      <c r="N51" s="44">
        <f>SUM(N46:N50)</f>
        <v>0</v>
      </c>
    </row>
    <row r="52" spans="1:14" s="6" customFormat="1" ht="14.25" thickTop="1" x14ac:dyDescent="0.15">
      <c r="A52" s="47"/>
      <c r="B52" s="47"/>
      <c r="C52" s="47"/>
      <c r="D52" s="47"/>
      <c r="E52" s="39"/>
      <c r="F52" s="47"/>
      <c r="G52" s="47"/>
      <c r="H52" s="47"/>
      <c r="I52" s="47"/>
      <c r="J52" s="39"/>
      <c r="K52" s="47"/>
      <c r="L52" s="47"/>
      <c r="M52" s="47"/>
      <c r="N52" s="47"/>
    </row>
    <row r="53" spans="1:14" x14ac:dyDescent="0.15">
      <c r="A53" s="40">
        <v>35</v>
      </c>
      <c r="B53" s="56">
        <v>446</v>
      </c>
      <c r="C53" s="56">
        <v>422</v>
      </c>
      <c r="D53" s="40">
        <f t="shared" ref="D53:D57" si="21">SUM(B53:C53)</f>
        <v>868</v>
      </c>
      <c r="E53" s="45"/>
      <c r="F53" s="40">
        <v>75</v>
      </c>
      <c r="G53" s="56">
        <v>303</v>
      </c>
      <c r="H53" s="56">
        <v>375</v>
      </c>
      <c r="I53" s="40">
        <f>SUM(G53:H53)</f>
        <v>678</v>
      </c>
      <c r="J53" s="41"/>
      <c r="K53" s="40">
        <v>115</v>
      </c>
      <c r="L53" s="40">
        <v>0</v>
      </c>
      <c r="M53" s="40">
        <v>0</v>
      </c>
      <c r="N53" s="40">
        <f t="shared" ref="N53:N57" si="22">SUM(L53:M53)</f>
        <v>0</v>
      </c>
    </row>
    <row r="54" spans="1:14" x14ac:dyDescent="0.15">
      <c r="A54" s="40">
        <v>36</v>
      </c>
      <c r="B54" s="56">
        <v>449</v>
      </c>
      <c r="C54" s="56">
        <v>445</v>
      </c>
      <c r="D54" s="40">
        <f t="shared" si="21"/>
        <v>894</v>
      </c>
      <c r="E54" s="45"/>
      <c r="F54" s="40">
        <v>76</v>
      </c>
      <c r="G54" s="56">
        <v>318</v>
      </c>
      <c r="H54" s="56">
        <v>390</v>
      </c>
      <c r="I54" s="40">
        <f>SUM(G54:H54)</f>
        <v>708</v>
      </c>
      <c r="J54" s="41"/>
      <c r="K54" s="40">
        <v>116</v>
      </c>
      <c r="L54" s="40">
        <v>0</v>
      </c>
      <c r="M54" s="40">
        <v>0</v>
      </c>
      <c r="N54" s="40">
        <f t="shared" si="22"/>
        <v>0</v>
      </c>
    </row>
    <row r="55" spans="1:14" x14ac:dyDescent="0.15">
      <c r="A55" s="40">
        <v>37</v>
      </c>
      <c r="B55" s="56">
        <v>455</v>
      </c>
      <c r="C55" s="56">
        <v>419</v>
      </c>
      <c r="D55" s="40">
        <f t="shared" si="21"/>
        <v>874</v>
      </c>
      <c r="E55" s="45"/>
      <c r="F55" s="40">
        <v>77</v>
      </c>
      <c r="G55" s="56">
        <v>365</v>
      </c>
      <c r="H55" s="56">
        <v>447</v>
      </c>
      <c r="I55" s="40">
        <f>SUM(G55:H55)</f>
        <v>812</v>
      </c>
      <c r="J55" s="41"/>
      <c r="K55" s="40">
        <v>117</v>
      </c>
      <c r="L55" s="40">
        <v>0</v>
      </c>
      <c r="M55" s="40">
        <v>0</v>
      </c>
      <c r="N55" s="40">
        <f t="shared" si="22"/>
        <v>0</v>
      </c>
    </row>
    <row r="56" spans="1:14" x14ac:dyDescent="0.15">
      <c r="A56" s="40">
        <v>38</v>
      </c>
      <c r="B56" s="56">
        <v>395</v>
      </c>
      <c r="C56" s="56">
        <v>427</v>
      </c>
      <c r="D56" s="40">
        <f t="shared" si="21"/>
        <v>822</v>
      </c>
      <c r="E56" s="45"/>
      <c r="F56" s="40">
        <v>78</v>
      </c>
      <c r="G56" s="56">
        <v>374</v>
      </c>
      <c r="H56" s="56">
        <v>466</v>
      </c>
      <c r="I56" s="40">
        <f>SUM(G56:H56)</f>
        <v>840</v>
      </c>
      <c r="J56" s="41"/>
      <c r="K56" s="40">
        <v>118</v>
      </c>
      <c r="L56" s="40">
        <v>0</v>
      </c>
      <c r="M56" s="40">
        <v>0</v>
      </c>
      <c r="N56" s="40">
        <f t="shared" si="22"/>
        <v>0</v>
      </c>
    </row>
    <row r="57" spans="1:14" ht="14.25" thickBot="1" x14ac:dyDescent="0.2">
      <c r="A57" s="42">
        <v>39</v>
      </c>
      <c r="B57" s="57">
        <v>431</v>
      </c>
      <c r="C57" s="57">
        <v>458</v>
      </c>
      <c r="D57" s="40">
        <f t="shared" si="21"/>
        <v>889</v>
      </c>
      <c r="E57" s="45"/>
      <c r="F57" s="40">
        <v>79</v>
      </c>
      <c r="G57" s="57">
        <v>290</v>
      </c>
      <c r="H57" s="57">
        <v>375</v>
      </c>
      <c r="I57" s="40">
        <f>SUM(G57:H57)</f>
        <v>665</v>
      </c>
      <c r="J57" s="41"/>
      <c r="K57" s="40">
        <v>119</v>
      </c>
      <c r="L57" s="40">
        <v>0</v>
      </c>
      <c r="M57" s="40">
        <v>0</v>
      </c>
      <c r="N57" s="40">
        <f t="shared" si="22"/>
        <v>0</v>
      </c>
    </row>
    <row r="58" spans="1:14" ht="15" thickTop="1" thickBot="1" x14ac:dyDescent="0.2">
      <c r="A58" s="43" t="s">
        <v>43</v>
      </c>
      <c r="B58" s="55">
        <f>SUM(B53:B57)</f>
        <v>2176</v>
      </c>
      <c r="C58" s="55">
        <f>SUM(C53:C57)</f>
        <v>2171</v>
      </c>
      <c r="D58" s="44">
        <f>SUM(D53:D57)</f>
        <v>4347</v>
      </c>
      <c r="E58" s="45"/>
      <c r="F58" s="43" t="s">
        <v>43</v>
      </c>
      <c r="G58" s="55">
        <f>SUM(G53:G57)</f>
        <v>1650</v>
      </c>
      <c r="H58" s="55">
        <f>SUM(H53:H57)</f>
        <v>2053</v>
      </c>
      <c r="I58" s="44">
        <f>SUM(I53:I57)</f>
        <v>3703</v>
      </c>
      <c r="J58" s="45"/>
      <c r="K58" s="43" t="s">
        <v>43</v>
      </c>
      <c r="L58" s="5">
        <f>SUM(L53:L57)</f>
        <v>0</v>
      </c>
      <c r="M58" s="5">
        <f>SUM(M53:M57)</f>
        <v>0</v>
      </c>
      <c r="N58" s="44">
        <f>SUM(N53:N57)</f>
        <v>0</v>
      </c>
    </row>
    <row r="59" spans="1:14" ht="14.25" thickTop="1" x14ac:dyDescent="0.15">
      <c r="A59" s="3"/>
      <c r="B59" s="3"/>
      <c r="C59" s="3"/>
      <c r="D59" s="3"/>
      <c r="E59" s="39"/>
      <c r="F59" s="3"/>
      <c r="G59" s="3"/>
      <c r="H59" s="3"/>
      <c r="I59" s="3"/>
      <c r="J59" s="39"/>
      <c r="K59" s="3"/>
      <c r="L59" s="3"/>
      <c r="M59" s="3"/>
      <c r="N59" s="3"/>
    </row>
    <row r="60" spans="1:14" x14ac:dyDescent="0.15">
      <c r="A60" s="3"/>
      <c r="B60" s="3"/>
      <c r="C60" s="3"/>
      <c r="D60" s="3"/>
      <c r="E60" s="39"/>
      <c r="F60" s="3"/>
      <c r="G60" s="3"/>
      <c r="H60" s="3"/>
      <c r="I60" s="3"/>
      <c r="J60" s="39"/>
      <c r="K60" s="40" t="s">
        <v>44</v>
      </c>
      <c r="L60" s="40">
        <f>B9+B16+B23+B30+B37+B44+B51+B58+G9+G16+G23+G30+G37+G44+G51+G58+L9+L16+L23+L30+L37+L44+L51+L58</f>
        <v>34964</v>
      </c>
      <c r="M60" s="40">
        <f>C9+C16+C23+C30+C37+C44+C51+C58+H9+H16+H23+H30+H37+H44+H51+H58+M9+M16+M23+M30+M37+M44+M51+M58</f>
        <v>35396</v>
      </c>
      <c r="N60" s="40">
        <f>D9+D16+D23+D30+D37+D44+D51+D58+I9+I16+I23+I30+I37+I44+I51+I58+N9+N16+N23+N30+N37+N44+N51+N58</f>
        <v>70360</v>
      </c>
    </row>
    <row r="61" spans="1:14" x14ac:dyDescent="0.15">
      <c r="A61" s="3"/>
      <c r="B61" s="3"/>
      <c r="C61" s="3"/>
      <c r="D61" s="3"/>
      <c r="E61" s="39"/>
      <c r="F61" s="3"/>
      <c r="G61" s="3"/>
      <c r="H61" s="3"/>
      <c r="I61" s="3"/>
      <c r="J61" s="39"/>
      <c r="K61" s="3"/>
      <c r="L61" s="3"/>
      <c r="M61" s="3"/>
      <c r="N61" s="3"/>
    </row>
    <row r="62" spans="1:14" x14ac:dyDescent="0.15">
      <c r="A62" s="3"/>
      <c r="B62" s="3"/>
      <c r="C62" s="3"/>
      <c r="D62" s="3"/>
      <c r="E62" s="39"/>
      <c r="F62" s="3"/>
      <c r="G62" s="3"/>
      <c r="H62" s="3"/>
      <c r="I62" s="3"/>
      <c r="J62" s="39"/>
      <c r="K62" s="3"/>
      <c r="L62" s="3"/>
      <c r="M62" s="3"/>
      <c r="N62" s="3"/>
    </row>
    <row r="63" spans="1:14" x14ac:dyDescent="0.15">
      <c r="A63" s="3"/>
      <c r="B63" s="3"/>
      <c r="C63" s="3"/>
      <c r="D63" s="3"/>
      <c r="E63" s="39"/>
      <c r="F63" s="3"/>
      <c r="G63" s="3"/>
      <c r="H63" s="3"/>
      <c r="I63" s="3"/>
      <c r="J63" s="39"/>
      <c r="K63" s="3"/>
      <c r="L63" s="3"/>
      <c r="M63" s="3"/>
      <c r="N63" s="3"/>
    </row>
    <row r="64" spans="1:14" x14ac:dyDescent="0.15">
      <c r="A64" s="3"/>
      <c r="B64" s="3"/>
      <c r="C64" s="3"/>
      <c r="D64" s="3"/>
      <c r="E64" s="39"/>
      <c r="F64" s="3"/>
      <c r="G64" s="3"/>
      <c r="H64" s="3"/>
      <c r="I64" s="3"/>
      <c r="J64" s="39"/>
      <c r="K64" s="3"/>
      <c r="L64" s="3"/>
      <c r="M64" s="3"/>
      <c r="N64" s="3"/>
    </row>
    <row r="65" spans="1:14" x14ac:dyDescent="0.15">
      <c r="A65" s="3"/>
      <c r="B65" s="3"/>
      <c r="C65" s="3"/>
      <c r="D65" s="3"/>
      <c r="E65" s="39"/>
      <c r="F65" s="3"/>
      <c r="G65" s="3"/>
      <c r="H65" s="3"/>
      <c r="I65" s="3"/>
      <c r="J65" s="39"/>
      <c r="K65" s="3"/>
      <c r="L65" s="3"/>
      <c r="M65" s="3"/>
      <c r="N65" s="3"/>
    </row>
    <row r="66" spans="1:14" x14ac:dyDescent="0.15">
      <c r="A66" s="3"/>
      <c r="B66" s="3"/>
      <c r="C66" s="3"/>
      <c r="D66" s="3"/>
      <c r="E66" s="39"/>
      <c r="F66" s="3"/>
      <c r="G66" s="3"/>
      <c r="H66" s="3"/>
      <c r="I66" s="3"/>
      <c r="J66" s="39"/>
      <c r="K66" s="3"/>
      <c r="L66" s="3"/>
      <c r="M66" s="3"/>
      <c r="N66" s="3"/>
    </row>
    <row r="67" spans="1:14" x14ac:dyDescent="0.15">
      <c r="A67" s="3"/>
      <c r="B67" s="3"/>
      <c r="C67" s="3"/>
      <c r="D67" s="3"/>
      <c r="E67" s="39"/>
      <c r="F67" s="3"/>
      <c r="G67" s="3"/>
      <c r="H67" s="3"/>
      <c r="I67" s="3"/>
      <c r="J67" s="39"/>
      <c r="K67" s="3"/>
      <c r="L67" s="3"/>
      <c r="M67" s="3"/>
      <c r="N67" s="3"/>
    </row>
    <row r="68" spans="1:14" x14ac:dyDescent="0.15">
      <c r="A68" s="3"/>
      <c r="B68" s="3"/>
      <c r="C68" s="3"/>
      <c r="D68" s="3"/>
      <c r="E68" s="39"/>
      <c r="F68" s="3"/>
      <c r="G68" s="3"/>
      <c r="H68" s="3"/>
      <c r="I68" s="3"/>
      <c r="J68" s="39"/>
      <c r="K68" s="3"/>
      <c r="L68" s="3"/>
      <c r="M68" s="3"/>
      <c r="N68" s="3"/>
    </row>
  </sheetData>
  <mergeCells count="1">
    <mergeCell ref="A1:H2"/>
  </mergeCells>
  <phoneticPr fontId="2"/>
  <printOptions horizontalCentered="1"/>
  <pageMargins left="0.78740157480314965" right="0.78740157480314965" top="0.6692913385826772" bottom="0.31496062992125984" header="0.51181102362204722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5CD7-E257-4BF6-8BA9-6ACB7688EF04}">
  <sheetPr>
    <tabColor rgb="FF00B0F0"/>
  </sheetPr>
  <dimension ref="A1:K156"/>
  <sheetViews>
    <sheetView topLeftCell="B1" zoomScaleNormal="100" zoomScaleSheetLayoutView="100" workbookViewId="0">
      <selection activeCell="B1" sqref="B1"/>
    </sheetView>
  </sheetViews>
  <sheetFormatPr defaultRowHeight="12.75" customHeight="1" x14ac:dyDescent="0.15"/>
  <cols>
    <col min="1" max="1" width="9" style="130" hidden="1" customWidth="1"/>
    <col min="2" max="2" width="32.625" style="130" customWidth="1"/>
    <col min="3" max="6" width="8.125" style="131" customWidth="1"/>
    <col min="7" max="7" width="32.625" style="130" customWidth="1"/>
    <col min="8" max="11" width="8.125" style="131" customWidth="1"/>
    <col min="12" max="257" width="9" style="130"/>
    <col min="258" max="258" width="32.625" style="130" customWidth="1"/>
    <col min="259" max="262" width="8.125" style="130" customWidth="1"/>
    <col min="263" max="263" width="32.625" style="130" customWidth="1"/>
    <col min="264" max="267" width="8.125" style="130" customWidth="1"/>
    <col min="268" max="513" width="9" style="130"/>
    <col min="514" max="514" width="32.625" style="130" customWidth="1"/>
    <col min="515" max="518" width="8.125" style="130" customWidth="1"/>
    <col min="519" max="519" width="32.625" style="130" customWidth="1"/>
    <col min="520" max="523" width="8.125" style="130" customWidth="1"/>
    <col min="524" max="769" width="9" style="130"/>
    <col min="770" max="770" width="32.625" style="130" customWidth="1"/>
    <col min="771" max="774" width="8.125" style="130" customWidth="1"/>
    <col min="775" max="775" width="32.625" style="130" customWidth="1"/>
    <col min="776" max="779" width="8.125" style="130" customWidth="1"/>
    <col min="780" max="1025" width="9" style="130"/>
    <col min="1026" max="1026" width="32.625" style="130" customWidth="1"/>
    <col min="1027" max="1030" width="8.125" style="130" customWidth="1"/>
    <col min="1031" max="1031" width="32.625" style="130" customWidth="1"/>
    <col min="1032" max="1035" width="8.125" style="130" customWidth="1"/>
    <col min="1036" max="1281" width="9" style="130"/>
    <col min="1282" max="1282" width="32.625" style="130" customWidth="1"/>
    <col min="1283" max="1286" width="8.125" style="130" customWidth="1"/>
    <col min="1287" max="1287" width="32.625" style="130" customWidth="1"/>
    <col min="1288" max="1291" width="8.125" style="130" customWidth="1"/>
    <col min="1292" max="1537" width="9" style="130"/>
    <col min="1538" max="1538" width="32.625" style="130" customWidth="1"/>
    <col min="1539" max="1542" width="8.125" style="130" customWidth="1"/>
    <col min="1543" max="1543" width="32.625" style="130" customWidth="1"/>
    <col min="1544" max="1547" width="8.125" style="130" customWidth="1"/>
    <col min="1548" max="1793" width="9" style="130"/>
    <col min="1794" max="1794" width="32.625" style="130" customWidth="1"/>
    <col min="1795" max="1798" width="8.125" style="130" customWidth="1"/>
    <col min="1799" max="1799" width="32.625" style="130" customWidth="1"/>
    <col min="1800" max="1803" width="8.125" style="130" customWidth="1"/>
    <col min="1804" max="2049" width="9" style="130"/>
    <col min="2050" max="2050" width="32.625" style="130" customWidth="1"/>
    <col min="2051" max="2054" width="8.125" style="130" customWidth="1"/>
    <col min="2055" max="2055" width="32.625" style="130" customWidth="1"/>
    <col min="2056" max="2059" width="8.125" style="130" customWidth="1"/>
    <col min="2060" max="2305" width="9" style="130"/>
    <col min="2306" max="2306" width="32.625" style="130" customWidth="1"/>
    <col min="2307" max="2310" width="8.125" style="130" customWidth="1"/>
    <col min="2311" max="2311" width="32.625" style="130" customWidth="1"/>
    <col min="2312" max="2315" width="8.125" style="130" customWidth="1"/>
    <col min="2316" max="2561" width="9" style="130"/>
    <col min="2562" max="2562" width="32.625" style="130" customWidth="1"/>
    <col min="2563" max="2566" width="8.125" style="130" customWidth="1"/>
    <col min="2567" max="2567" width="32.625" style="130" customWidth="1"/>
    <col min="2568" max="2571" width="8.125" style="130" customWidth="1"/>
    <col min="2572" max="2817" width="9" style="130"/>
    <col min="2818" max="2818" width="32.625" style="130" customWidth="1"/>
    <col min="2819" max="2822" width="8.125" style="130" customWidth="1"/>
    <col min="2823" max="2823" width="32.625" style="130" customWidth="1"/>
    <col min="2824" max="2827" width="8.125" style="130" customWidth="1"/>
    <col min="2828" max="3073" width="9" style="130"/>
    <col min="3074" max="3074" width="32.625" style="130" customWidth="1"/>
    <col min="3075" max="3078" width="8.125" style="130" customWidth="1"/>
    <col min="3079" max="3079" width="32.625" style="130" customWidth="1"/>
    <col min="3080" max="3083" width="8.125" style="130" customWidth="1"/>
    <col min="3084" max="3329" width="9" style="130"/>
    <col min="3330" max="3330" width="32.625" style="130" customWidth="1"/>
    <col min="3331" max="3334" width="8.125" style="130" customWidth="1"/>
    <col min="3335" max="3335" width="32.625" style="130" customWidth="1"/>
    <col min="3336" max="3339" width="8.125" style="130" customWidth="1"/>
    <col min="3340" max="3585" width="9" style="130"/>
    <col min="3586" max="3586" width="32.625" style="130" customWidth="1"/>
    <col min="3587" max="3590" width="8.125" style="130" customWidth="1"/>
    <col min="3591" max="3591" width="32.625" style="130" customWidth="1"/>
    <col min="3592" max="3595" width="8.125" style="130" customWidth="1"/>
    <col min="3596" max="3841" width="9" style="130"/>
    <col min="3842" max="3842" width="32.625" style="130" customWidth="1"/>
    <col min="3843" max="3846" width="8.125" style="130" customWidth="1"/>
    <col min="3847" max="3847" width="32.625" style="130" customWidth="1"/>
    <col min="3848" max="3851" width="8.125" style="130" customWidth="1"/>
    <col min="3852" max="4097" width="9" style="130"/>
    <col min="4098" max="4098" width="32.625" style="130" customWidth="1"/>
    <col min="4099" max="4102" width="8.125" style="130" customWidth="1"/>
    <col min="4103" max="4103" width="32.625" style="130" customWidth="1"/>
    <col min="4104" max="4107" width="8.125" style="130" customWidth="1"/>
    <col min="4108" max="4353" width="9" style="130"/>
    <col min="4354" max="4354" width="32.625" style="130" customWidth="1"/>
    <col min="4355" max="4358" width="8.125" style="130" customWidth="1"/>
    <col min="4359" max="4359" width="32.625" style="130" customWidth="1"/>
    <col min="4360" max="4363" width="8.125" style="130" customWidth="1"/>
    <col min="4364" max="4609" width="9" style="130"/>
    <col min="4610" max="4610" width="32.625" style="130" customWidth="1"/>
    <col min="4611" max="4614" width="8.125" style="130" customWidth="1"/>
    <col min="4615" max="4615" width="32.625" style="130" customWidth="1"/>
    <col min="4616" max="4619" width="8.125" style="130" customWidth="1"/>
    <col min="4620" max="4865" width="9" style="130"/>
    <col min="4866" max="4866" width="32.625" style="130" customWidth="1"/>
    <col min="4867" max="4870" width="8.125" style="130" customWidth="1"/>
    <col min="4871" max="4871" width="32.625" style="130" customWidth="1"/>
    <col min="4872" max="4875" width="8.125" style="130" customWidth="1"/>
    <col min="4876" max="5121" width="9" style="130"/>
    <col min="5122" max="5122" width="32.625" style="130" customWidth="1"/>
    <col min="5123" max="5126" width="8.125" style="130" customWidth="1"/>
    <col min="5127" max="5127" width="32.625" style="130" customWidth="1"/>
    <col min="5128" max="5131" width="8.125" style="130" customWidth="1"/>
    <col min="5132" max="5377" width="9" style="130"/>
    <col min="5378" max="5378" width="32.625" style="130" customWidth="1"/>
    <col min="5379" max="5382" width="8.125" style="130" customWidth="1"/>
    <col min="5383" max="5383" width="32.625" style="130" customWidth="1"/>
    <col min="5384" max="5387" width="8.125" style="130" customWidth="1"/>
    <col min="5388" max="5633" width="9" style="130"/>
    <col min="5634" max="5634" width="32.625" style="130" customWidth="1"/>
    <col min="5635" max="5638" width="8.125" style="130" customWidth="1"/>
    <col min="5639" max="5639" width="32.625" style="130" customWidth="1"/>
    <col min="5640" max="5643" width="8.125" style="130" customWidth="1"/>
    <col min="5644" max="5889" width="9" style="130"/>
    <col min="5890" max="5890" width="32.625" style="130" customWidth="1"/>
    <col min="5891" max="5894" width="8.125" style="130" customWidth="1"/>
    <col min="5895" max="5895" width="32.625" style="130" customWidth="1"/>
    <col min="5896" max="5899" width="8.125" style="130" customWidth="1"/>
    <col min="5900" max="6145" width="9" style="130"/>
    <col min="6146" max="6146" width="32.625" style="130" customWidth="1"/>
    <col min="6147" max="6150" width="8.125" style="130" customWidth="1"/>
    <col min="6151" max="6151" width="32.625" style="130" customWidth="1"/>
    <col min="6152" max="6155" width="8.125" style="130" customWidth="1"/>
    <col min="6156" max="6401" width="9" style="130"/>
    <col min="6402" max="6402" width="32.625" style="130" customWidth="1"/>
    <col min="6403" max="6406" width="8.125" style="130" customWidth="1"/>
    <col min="6407" max="6407" width="32.625" style="130" customWidth="1"/>
    <col min="6408" max="6411" width="8.125" style="130" customWidth="1"/>
    <col min="6412" max="6657" width="9" style="130"/>
    <col min="6658" max="6658" width="32.625" style="130" customWidth="1"/>
    <col min="6659" max="6662" width="8.125" style="130" customWidth="1"/>
    <col min="6663" max="6663" width="32.625" style="130" customWidth="1"/>
    <col min="6664" max="6667" width="8.125" style="130" customWidth="1"/>
    <col min="6668" max="6913" width="9" style="130"/>
    <col min="6914" max="6914" width="32.625" style="130" customWidth="1"/>
    <col min="6915" max="6918" width="8.125" style="130" customWidth="1"/>
    <col min="6919" max="6919" width="32.625" style="130" customWidth="1"/>
    <col min="6920" max="6923" width="8.125" style="130" customWidth="1"/>
    <col min="6924" max="7169" width="9" style="130"/>
    <col min="7170" max="7170" width="32.625" style="130" customWidth="1"/>
    <col min="7171" max="7174" width="8.125" style="130" customWidth="1"/>
    <col min="7175" max="7175" width="32.625" style="130" customWidth="1"/>
    <col min="7176" max="7179" width="8.125" style="130" customWidth="1"/>
    <col min="7180" max="7425" width="9" style="130"/>
    <col min="7426" max="7426" width="32.625" style="130" customWidth="1"/>
    <col min="7427" max="7430" width="8.125" style="130" customWidth="1"/>
    <col min="7431" max="7431" width="32.625" style="130" customWidth="1"/>
    <col min="7432" max="7435" width="8.125" style="130" customWidth="1"/>
    <col min="7436" max="7681" width="9" style="130"/>
    <col min="7682" max="7682" width="32.625" style="130" customWidth="1"/>
    <col min="7683" max="7686" width="8.125" style="130" customWidth="1"/>
    <col min="7687" max="7687" width="32.625" style="130" customWidth="1"/>
    <col min="7688" max="7691" width="8.125" style="130" customWidth="1"/>
    <col min="7692" max="7937" width="9" style="130"/>
    <col min="7938" max="7938" width="32.625" style="130" customWidth="1"/>
    <col min="7939" max="7942" width="8.125" style="130" customWidth="1"/>
    <col min="7943" max="7943" width="32.625" style="130" customWidth="1"/>
    <col min="7944" max="7947" width="8.125" style="130" customWidth="1"/>
    <col min="7948" max="8193" width="9" style="130"/>
    <col min="8194" max="8194" width="32.625" style="130" customWidth="1"/>
    <col min="8195" max="8198" width="8.125" style="130" customWidth="1"/>
    <col min="8199" max="8199" width="32.625" style="130" customWidth="1"/>
    <col min="8200" max="8203" width="8.125" style="130" customWidth="1"/>
    <col min="8204" max="8449" width="9" style="130"/>
    <col min="8450" max="8450" width="32.625" style="130" customWidth="1"/>
    <col min="8451" max="8454" width="8.125" style="130" customWidth="1"/>
    <col min="8455" max="8455" width="32.625" style="130" customWidth="1"/>
    <col min="8456" max="8459" width="8.125" style="130" customWidth="1"/>
    <col min="8460" max="8705" width="9" style="130"/>
    <col min="8706" max="8706" width="32.625" style="130" customWidth="1"/>
    <col min="8707" max="8710" width="8.125" style="130" customWidth="1"/>
    <col min="8711" max="8711" width="32.625" style="130" customWidth="1"/>
    <col min="8712" max="8715" width="8.125" style="130" customWidth="1"/>
    <col min="8716" max="8961" width="9" style="130"/>
    <col min="8962" max="8962" width="32.625" style="130" customWidth="1"/>
    <col min="8963" max="8966" width="8.125" style="130" customWidth="1"/>
    <col min="8967" max="8967" width="32.625" style="130" customWidth="1"/>
    <col min="8968" max="8971" width="8.125" style="130" customWidth="1"/>
    <col min="8972" max="9217" width="9" style="130"/>
    <col min="9218" max="9218" width="32.625" style="130" customWidth="1"/>
    <col min="9219" max="9222" width="8.125" style="130" customWidth="1"/>
    <col min="9223" max="9223" width="32.625" style="130" customWidth="1"/>
    <col min="9224" max="9227" width="8.125" style="130" customWidth="1"/>
    <col min="9228" max="9473" width="9" style="130"/>
    <col min="9474" max="9474" width="32.625" style="130" customWidth="1"/>
    <col min="9475" max="9478" width="8.125" style="130" customWidth="1"/>
    <col min="9479" max="9479" width="32.625" style="130" customWidth="1"/>
    <col min="9480" max="9483" width="8.125" style="130" customWidth="1"/>
    <col min="9484" max="9729" width="9" style="130"/>
    <col min="9730" max="9730" width="32.625" style="130" customWidth="1"/>
    <col min="9731" max="9734" width="8.125" style="130" customWidth="1"/>
    <col min="9735" max="9735" width="32.625" style="130" customWidth="1"/>
    <col min="9736" max="9739" width="8.125" style="130" customWidth="1"/>
    <col min="9740" max="9985" width="9" style="130"/>
    <col min="9986" max="9986" width="32.625" style="130" customWidth="1"/>
    <col min="9987" max="9990" width="8.125" style="130" customWidth="1"/>
    <col min="9991" max="9991" width="32.625" style="130" customWidth="1"/>
    <col min="9992" max="9995" width="8.125" style="130" customWidth="1"/>
    <col min="9996" max="10241" width="9" style="130"/>
    <col min="10242" max="10242" width="32.625" style="130" customWidth="1"/>
    <col min="10243" max="10246" width="8.125" style="130" customWidth="1"/>
    <col min="10247" max="10247" width="32.625" style="130" customWidth="1"/>
    <col min="10248" max="10251" width="8.125" style="130" customWidth="1"/>
    <col min="10252" max="10497" width="9" style="130"/>
    <col min="10498" max="10498" width="32.625" style="130" customWidth="1"/>
    <col min="10499" max="10502" width="8.125" style="130" customWidth="1"/>
    <col min="10503" max="10503" width="32.625" style="130" customWidth="1"/>
    <col min="10504" max="10507" width="8.125" style="130" customWidth="1"/>
    <col min="10508" max="10753" width="9" style="130"/>
    <col min="10754" max="10754" width="32.625" style="130" customWidth="1"/>
    <col min="10755" max="10758" width="8.125" style="130" customWidth="1"/>
    <col min="10759" max="10759" width="32.625" style="130" customWidth="1"/>
    <col min="10760" max="10763" width="8.125" style="130" customWidth="1"/>
    <col min="10764" max="11009" width="9" style="130"/>
    <col min="11010" max="11010" width="32.625" style="130" customWidth="1"/>
    <col min="11011" max="11014" width="8.125" style="130" customWidth="1"/>
    <col min="11015" max="11015" width="32.625" style="130" customWidth="1"/>
    <col min="11016" max="11019" width="8.125" style="130" customWidth="1"/>
    <col min="11020" max="11265" width="9" style="130"/>
    <col min="11266" max="11266" width="32.625" style="130" customWidth="1"/>
    <col min="11267" max="11270" width="8.125" style="130" customWidth="1"/>
    <col min="11271" max="11271" width="32.625" style="130" customWidth="1"/>
    <col min="11272" max="11275" width="8.125" style="130" customWidth="1"/>
    <col min="11276" max="11521" width="9" style="130"/>
    <col min="11522" max="11522" width="32.625" style="130" customWidth="1"/>
    <col min="11523" max="11526" width="8.125" style="130" customWidth="1"/>
    <col min="11527" max="11527" width="32.625" style="130" customWidth="1"/>
    <col min="11528" max="11531" width="8.125" style="130" customWidth="1"/>
    <col min="11532" max="11777" width="9" style="130"/>
    <col min="11778" max="11778" width="32.625" style="130" customWidth="1"/>
    <col min="11779" max="11782" width="8.125" style="130" customWidth="1"/>
    <col min="11783" max="11783" width="32.625" style="130" customWidth="1"/>
    <col min="11784" max="11787" width="8.125" style="130" customWidth="1"/>
    <col min="11788" max="12033" width="9" style="130"/>
    <col min="12034" max="12034" width="32.625" style="130" customWidth="1"/>
    <col min="12035" max="12038" width="8.125" style="130" customWidth="1"/>
    <col min="12039" max="12039" width="32.625" style="130" customWidth="1"/>
    <col min="12040" max="12043" width="8.125" style="130" customWidth="1"/>
    <col min="12044" max="12289" width="9" style="130"/>
    <col min="12290" max="12290" width="32.625" style="130" customWidth="1"/>
    <col min="12291" max="12294" width="8.125" style="130" customWidth="1"/>
    <col min="12295" max="12295" width="32.625" style="130" customWidth="1"/>
    <col min="12296" max="12299" width="8.125" style="130" customWidth="1"/>
    <col min="12300" max="12545" width="9" style="130"/>
    <col min="12546" max="12546" width="32.625" style="130" customWidth="1"/>
    <col min="12547" max="12550" width="8.125" style="130" customWidth="1"/>
    <col min="12551" max="12551" width="32.625" style="130" customWidth="1"/>
    <col min="12552" max="12555" width="8.125" style="130" customWidth="1"/>
    <col min="12556" max="12801" width="9" style="130"/>
    <col min="12802" max="12802" width="32.625" style="130" customWidth="1"/>
    <col min="12803" max="12806" width="8.125" style="130" customWidth="1"/>
    <col min="12807" max="12807" width="32.625" style="130" customWidth="1"/>
    <col min="12808" max="12811" width="8.125" style="130" customWidth="1"/>
    <col min="12812" max="13057" width="9" style="130"/>
    <col min="13058" max="13058" width="32.625" style="130" customWidth="1"/>
    <col min="13059" max="13062" width="8.125" style="130" customWidth="1"/>
    <col min="13063" max="13063" width="32.625" style="130" customWidth="1"/>
    <col min="13064" max="13067" width="8.125" style="130" customWidth="1"/>
    <col min="13068" max="13313" width="9" style="130"/>
    <col min="13314" max="13314" width="32.625" style="130" customWidth="1"/>
    <col min="13315" max="13318" width="8.125" style="130" customWidth="1"/>
    <col min="13319" max="13319" width="32.625" style="130" customWidth="1"/>
    <col min="13320" max="13323" width="8.125" style="130" customWidth="1"/>
    <col min="13324" max="13569" width="9" style="130"/>
    <col min="13570" max="13570" width="32.625" style="130" customWidth="1"/>
    <col min="13571" max="13574" width="8.125" style="130" customWidth="1"/>
    <col min="13575" max="13575" width="32.625" style="130" customWidth="1"/>
    <col min="13576" max="13579" width="8.125" style="130" customWidth="1"/>
    <col min="13580" max="13825" width="9" style="130"/>
    <col min="13826" max="13826" width="32.625" style="130" customWidth="1"/>
    <col min="13827" max="13830" width="8.125" style="130" customWidth="1"/>
    <col min="13831" max="13831" width="32.625" style="130" customWidth="1"/>
    <col min="13832" max="13835" width="8.125" style="130" customWidth="1"/>
    <col min="13836" max="14081" width="9" style="130"/>
    <col min="14082" max="14082" width="32.625" style="130" customWidth="1"/>
    <col min="14083" max="14086" width="8.125" style="130" customWidth="1"/>
    <col min="14087" max="14087" width="32.625" style="130" customWidth="1"/>
    <col min="14088" max="14091" width="8.125" style="130" customWidth="1"/>
    <col min="14092" max="14337" width="9" style="130"/>
    <col min="14338" max="14338" width="32.625" style="130" customWidth="1"/>
    <col min="14339" max="14342" width="8.125" style="130" customWidth="1"/>
    <col min="14343" max="14343" width="32.625" style="130" customWidth="1"/>
    <col min="14344" max="14347" width="8.125" style="130" customWidth="1"/>
    <col min="14348" max="14593" width="9" style="130"/>
    <col min="14594" max="14594" width="32.625" style="130" customWidth="1"/>
    <col min="14595" max="14598" width="8.125" style="130" customWidth="1"/>
    <col min="14599" max="14599" width="32.625" style="130" customWidth="1"/>
    <col min="14600" max="14603" width="8.125" style="130" customWidth="1"/>
    <col min="14604" max="14849" width="9" style="130"/>
    <col min="14850" max="14850" width="32.625" style="130" customWidth="1"/>
    <col min="14851" max="14854" width="8.125" style="130" customWidth="1"/>
    <col min="14855" max="14855" width="32.625" style="130" customWidth="1"/>
    <col min="14856" max="14859" width="8.125" style="130" customWidth="1"/>
    <col min="14860" max="15105" width="9" style="130"/>
    <col min="15106" max="15106" width="32.625" style="130" customWidth="1"/>
    <col min="15107" max="15110" width="8.125" style="130" customWidth="1"/>
    <col min="15111" max="15111" width="32.625" style="130" customWidth="1"/>
    <col min="15112" max="15115" width="8.125" style="130" customWidth="1"/>
    <col min="15116" max="15361" width="9" style="130"/>
    <col min="15362" max="15362" width="32.625" style="130" customWidth="1"/>
    <col min="15363" max="15366" width="8.125" style="130" customWidth="1"/>
    <col min="15367" max="15367" width="32.625" style="130" customWidth="1"/>
    <col min="15368" max="15371" width="8.125" style="130" customWidth="1"/>
    <col min="15372" max="15617" width="9" style="130"/>
    <col min="15618" max="15618" width="32.625" style="130" customWidth="1"/>
    <col min="15619" max="15622" width="8.125" style="130" customWidth="1"/>
    <col min="15623" max="15623" width="32.625" style="130" customWidth="1"/>
    <col min="15624" max="15627" width="8.125" style="130" customWidth="1"/>
    <col min="15628" max="15873" width="9" style="130"/>
    <col min="15874" max="15874" width="32.625" style="130" customWidth="1"/>
    <col min="15875" max="15878" width="8.125" style="130" customWidth="1"/>
    <col min="15879" max="15879" width="32.625" style="130" customWidth="1"/>
    <col min="15880" max="15883" width="8.125" style="130" customWidth="1"/>
    <col min="15884" max="16129" width="9" style="130"/>
    <col min="16130" max="16130" width="32.625" style="130" customWidth="1"/>
    <col min="16131" max="16134" width="8.125" style="130" customWidth="1"/>
    <col min="16135" max="16135" width="32.625" style="130" customWidth="1"/>
    <col min="16136" max="16139" width="8.125" style="130" customWidth="1"/>
    <col min="16140" max="16384" width="9" style="130"/>
  </cols>
  <sheetData>
    <row r="1" spans="1:6" s="118" customFormat="1" ht="14.1" customHeight="1" thickBot="1" x14ac:dyDescent="0.2">
      <c r="B1" s="119" t="s">
        <v>45</v>
      </c>
      <c r="C1" s="120" t="s">
        <v>6</v>
      </c>
      <c r="D1" s="121" t="s">
        <v>7</v>
      </c>
      <c r="E1" s="122" t="s">
        <v>8</v>
      </c>
      <c r="F1" s="123" t="s">
        <v>9</v>
      </c>
    </row>
    <row r="2" spans="1:6" ht="14.1" customHeight="1" x14ac:dyDescent="0.15">
      <c r="A2" s="124">
        <v>1001</v>
      </c>
      <c r="B2" s="125" t="s">
        <v>68</v>
      </c>
      <c r="C2" s="126">
        <v>754</v>
      </c>
      <c r="D2" s="127">
        <v>750</v>
      </c>
      <c r="E2" s="128">
        <f>SUM(C2:D2)</f>
        <v>1504</v>
      </c>
      <c r="F2" s="129">
        <v>625</v>
      </c>
    </row>
    <row r="3" spans="1:6" ht="14.1" customHeight="1" x14ac:dyDescent="0.15">
      <c r="A3" s="124">
        <v>1002</v>
      </c>
      <c r="B3" s="125" t="s">
        <v>131</v>
      </c>
      <c r="C3" s="126">
        <v>41</v>
      </c>
      <c r="D3" s="127">
        <v>69</v>
      </c>
      <c r="E3" s="128">
        <f t="shared" ref="E3:E39" si="0">SUM(C3:D3)</f>
        <v>110</v>
      </c>
      <c r="F3" s="129">
        <v>61</v>
      </c>
    </row>
    <row r="4" spans="1:6" ht="14.1" customHeight="1" x14ac:dyDescent="0.15">
      <c r="A4" s="124">
        <v>1003</v>
      </c>
      <c r="B4" s="125" t="s">
        <v>132</v>
      </c>
      <c r="C4" s="126">
        <v>53</v>
      </c>
      <c r="D4" s="127">
        <v>58</v>
      </c>
      <c r="E4" s="128">
        <f t="shared" si="0"/>
        <v>111</v>
      </c>
      <c r="F4" s="129">
        <v>55</v>
      </c>
    </row>
    <row r="5" spans="1:6" ht="14.1" customHeight="1" x14ac:dyDescent="0.15">
      <c r="A5" s="124">
        <v>1004</v>
      </c>
      <c r="B5" s="125" t="s">
        <v>133</v>
      </c>
      <c r="C5" s="126">
        <v>94</v>
      </c>
      <c r="D5" s="127">
        <v>96</v>
      </c>
      <c r="E5" s="128">
        <f t="shared" si="0"/>
        <v>190</v>
      </c>
      <c r="F5" s="129">
        <v>85</v>
      </c>
    </row>
    <row r="6" spans="1:6" ht="14.1" customHeight="1" x14ac:dyDescent="0.15">
      <c r="A6" s="124">
        <v>1005</v>
      </c>
      <c r="B6" s="125" t="s">
        <v>135</v>
      </c>
      <c r="C6" s="126">
        <v>207</v>
      </c>
      <c r="D6" s="127">
        <v>203</v>
      </c>
      <c r="E6" s="128">
        <f t="shared" si="0"/>
        <v>410</v>
      </c>
      <c r="F6" s="129">
        <v>136</v>
      </c>
    </row>
    <row r="7" spans="1:6" ht="14.1" customHeight="1" x14ac:dyDescent="0.15">
      <c r="A7" s="124">
        <v>1101</v>
      </c>
      <c r="B7" s="125" t="s">
        <v>69</v>
      </c>
      <c r="C7" s="126">
        <v>573</v>
      </c>
      <c r="D7" s="127">
        <v>556</v>
      </c>
      <c r="E7" s="128">
        <f t="shared" si="0"/>
        <v>1129</v>
      </c>
      <c r="F7" s="129">
        <v>572</v>
      </c>
    </row>
    <row r="8" spans="1:6" ht="14.1" customHeight="1" x14ac:dyDescent="0.15">
      <c r="A8" s="124">
        <v>1201</v>
      </c>
      <c r="B8" s="125" t="s">
        <v>70</v>
      </c>
      <c r="C8" s="126">
        <v>1265</v>
      </c>
      <c r="D8" s="127">
        <v>1312</v>
      </c>
      <c r="E8" s="128">
        <f t="shared" si="0"/>
        <v>2577</v>
      </c>
      <c r="F8" s="129">
        <v>1081</v>
      </c>
    </row>
    <row r="9" spans="1:6" ht="14.1" customHeight="1" x14ac:dyDescent="0.15">
      <c r="A9" s="124">
        <v>1202</v>
      </c>
      <c r="B9" s="125" t="s">
        <v>138</v>
      </c>
      <c r="C9" s="126">
        <v>102</v>
      </c>
      <c r="D9" s="127">
        <v>102</v>
      </c>
      <c r="E9" s="128">
        <f t="shared" si="0"/>
        <v>204</v>
      </c>
      <c r="F9" s="129">
        <v>96</v>
      </c>
    </row>
    <row r="10" spans="1:6" ht="14.1" customHeight="1" x14ac:dyDescent="0.15">
      <c r="A10" s="124">
        <v>1301</v>
      </c>
      <c r="B10" s="125" t="s">
        <v>71</v>
      </c>
      <c r="C10" s="126">
        <v>569</v>
      </c>
      <c r="D10" s="127">
        <v>585</v>
      </c>
      <c r="E10" s="128">
        <f t="shared" si="0"/>
        <v>1154</v>
      </c>
      <c r="F10" s="129">
        <v>498</v>
      </c>
    </row>
    <row r="11" spans="1:6" ht="14.1" customHeight="1" x14ac:dyDescent="0.15">
      <c r="A11" s="124">
        <v>1401</v>
      </c>
      <c r="B11" s="125" t="s">
        <v>72</v>
      </c>
      <c r="C11" s="126">
        <v>1183</v>
      </c>
      <c r="D11" s="127">
        <v>1157</v>
      </c>
      <c r="E11" s="128">
        <f t="shared" si="0"/>
        <v>2340</v>
      </c>
      <c r="F11" s="129">
        <v>921</v>
      </c>
    </row>
    <row r="12" spans="1:6" ht="14.1" customHeight="1" x14ac:dyDescent="0.15">
      <c r="A12" s="124">
        <v>1402</v>
      </c>
      <c r="B12" s="125" t="s">
        <v>142</v>
      </c>
      <c r="C12" s="126">
        <v>88</v>
      </c>
      <c r="D12" s="127">
        <v>104</v>
      </c>
      <c r="E12" s="128">
        <f t="shared" si="0"/>
        <v>192</v>
      </c>
      <c r="F12" s="129">
        <v>83</v>
      </c>
    </row>
    <row r="13" spans="1:6" ht="14.1" customHeight="1" x14ac:dyDescent="0.15">
      <c r="A13" s="124">
        <v>1403</v>
      </c>
      <c r="B13" s="125" t="s">
        <v>144</v>
      </c>
      <c r="C13" s="126">
        <v>92</v>
      </c>
      <c r="D13" s="127">
        <v>126</v>
      </c>
      <c r="E13" s="128">
        <f t="shared" si="0"/>
        <v>218</v>
      </c>
      <c r="F13" s="129">
        <v>123</v>
      </c>
    </row>
    <row r="14" spans="1:6" ht="14.1" customHeight="1" x14ac:dyDescent="0.15">
      <c r="A14" s="124">
        <v>1404</v>
      </c>
      <c r="B14" s="125" t="s">
        <v>146</v>
      </c>
      <c r="C14" s="126">
        <v>145</v>
      </c>
      <c r="D14" s="127">
        <v>156</v>
      </c>
      <c r="E14" s="128">
        <f t="shared" si="0"/>
        <v>301</v>
      </c>
      <c r="F14" s="129">
        <v>156</v>
      </c>
    </row>
    <row r="15" spans="1:6" ht="14.1" customHeight="1" x14ac:dyDescent="0.15">
      <c r="A15" s="124">
        <v>1405</v>
      </c>
      <c r="B15" s="125" t="s">
        <v>148</v>
      </c>
      <c r="C15" s="126">
        <v>83</v>
      </c>
      <c r="D15" s="127">
        <v>87</v>
      </c>
      <c r="E15" s="128">
        <f t="shared" si="0"/>
        <v>170</v>
      </c>
      <c r="F15" s="129">
        <v>66</v>
      </c>
    </row>
    <row r="16" spans="1:6" ht="14.1" customHeight="1" x14ac:dyDescent="0.15">
      <c r="A16" s="124">
        <v>1406</v>
      </c>
      <c r="B16" s="125" t="s">
        <v>150</v>
      </c>
      <c r="C16" s="126">
        <v>69</v>
      </c>
      <c r="D16" s="127">
        <v>76</v>
      </c>
      <c r="E16" s="128">
        <f t="shared" si="0"/>
        <v>145</v>
      </c>
      <c r="F16" s="129">
        <v>55</v>
      </c>
    </row>
    <row r="17" spans="1:6" ht="14.1" customHeight="1" x14ac:dyDescent="0.15">
      <c r="A17" s="124">
        <v>1502</v>
      </c>
      <c r="B17" s="125" t="s">
        <v>152</v>
      </c>
      <c r="C17" s="126">
        <v>58</v>
      </c>
      <c r="D17" s="127">
        <v>102</v>
      </c>
      <c r="E17" s="128">
        <f t="shared" si="0"/>
        <v>160</v>
      </c>
      <c r="F17" s="129">
        <v>79</v>
      </c>
    </row>
    <row r="18" spans="1:6" ht="14.1" customHeight="1" x14ac:dyDescent="0.15">
      <c r="A18" s="124">
        <v>1503</v>
      </c>
      <c r="B18" s="125" t="s">
        <v>153</v>
      </c>
      <c r="C18" s="126">
        <v>51</v>
      </c>
      <c r="D18" s="127">
        <v>52</v>
      </c>
      <c r="E18" s="128">
        <f t="shared" si="0"/>
        <v>103</v>
      </c>
      <c r="F18" s="129">
        <v>48</v>
      </c>
    </row>
    <row r="19" spans="1:6" ht="14.1" customHeight="1" x14ac:dyDescent="0.15">
      <c r="A19" s="124">
        <v>1504</v>
      </c>
      <c r="B19" s="125" t="s">
        <v>155</v>
      </c>
      <c r="C19" s="126">
        <v>318</v>
      </c>
      <c r="D19" s="127">
        <v>363</v>
      </c>
      <c r="E19" s="128">
        <f t="shared" si="0"/>
        <v>681</v>
      </c>
      <c r="F19" s="129">
        <v>322</v>
      </c>
    </row>
    <row r="20" spans="1:6" ht="14.1" customHeight="1" x14ac:dyDescent="0.15">
      <c r="A20" s="124">
        <v>1505</v>
      </c>
      <c r="B20" s="125" t="s">
        <v>156</v>
      </c>
      <c r="C20" s="126">
        <v>414</v>
      </c>
      <c r="D20" s="127">
        <v>417</v>
      </c>
      <c r="E20" s="128">
        <f t="shared" si="0"/>
        <v>831</v>
      </c>
      <c r="F20" s="129">
        <v>395</v>
      </c>
    </row>
    <row r="21" spans="1:6" ht="14.1" customHeight="1" x14ac:dyDescent="0.15">
      <c r="A21" s="124">
        <v>1506</v>
      </c>
      <c r="B21" s="125" t="s">
        <v>158</v>
      </c>
      <c r="C21" s="126">
        <v>358</v>
      </c>
      <c r="D21" s="127">
        <v>372</v>
      </c>
      <c r="E21" s="128">
        <f t="shared" si="0"/>
        <v>730</v>
      </c>
      <c r="F21" s="129">
        <v>321</v>
      </c>
    </row>
    <row r="22" spans="1:6" ht="14.1" customHeight="1" x14ac:dyDescent="0.15">
      <c r="A22" s="124">
        <v>1507</v>
      </c>
      <c r="B22" s="125" t="s">
        <v>160</v>
      </c>
      <c r="C22" s="126">
        <v>285</v>
      </c>
      <c r="D22" s="127">
        <v>319</v>
      </c>
      <c r="E22" s="128">
        <f t="shared" si="0"/>
        <v>604</v>
      </c>
      <c r="F22" s="129">
        <v>308</v>
      </c>
    </row>
    <row r="23" spans="1:6" ht="14.1" customHeight="1" x14ac:dyDescent="0.15">
      <c r="A23" s="124">
        <v>1508</v>
      </c>
      <c r="B23" s="125" t="s">
        <v>162</v>
      </c>
      <c r="C23" s="126">
        <v>268</v>
      </c>
      <c r="D23" s="127">
        <v>266</v>
      </c>
      <c r="E23" s="128">
        <f t="shared" si="0"/>
        <v>534</v>
      </c>
      <c r="F23" s="129">
        <v>183</v>
      </c>
    </row>
    <row r="24" spans="1:6" ht="14.1" customHeight="1" x14ac:dyDescent="0.15">
      <c r="A24" s="124">
        <v>1601</v>
      </c>
      <c r="B24" s="125" t="s">
        <v>81</v>
      </c>
      <c r="C24" s="126">
        <v>823</v>
      </c>
      <c r="D24" s="127">
        <v>815</v>
      </c>
      <c r="E24" s="128">
        <f t="shared" si="0"/>
        <v>1638</v>
      </c>
      <c r="F24" s="129">
        <v>715</v>
      </c>
    </row>
    <row r="25" spans="1:6" ht="14.1" customHeight="1" x14ac:dyDescent="0.15">
      <c r="A25" s="124">
        <v>1602</v>
      </c>
      <c r="B25" s="125" t="s">
        <v>163</v>
      </c>
      <c r="C25" s="126">
        <v>731</v>
      </c>
      <c r="D25" s="127">
        <v>721</v>
      </c>
      <c r="E25" s="128">
        <f t="shared" si="0"/>
        <v>1452</v>
      </c>
      <c r="F25" s="129">
        <v>656</v>
      </c>
    </row>
    <row r="26" spans="1:6" ht="14.1" customHeight="1" x14ac:dyDescent="0.15">
      <c r="A26" s="124">
        <v>1701</v>
      </c>
      <c r="B26" s="125" t="s">
        <v>164</v>
      </c>
      <c r="C26" s="126">
        <v>493</v>
      </c>
      <c r="D26" s="127">
        <v>452</v>
      </c>
      <c r="E26" s="128">
        <f t="shared" si="0"/>
        <v>945</v>
      </c>
      <c r="F26" s="129">
        <v>494</v>
      </c>
    </row>
    <row r="27" spans="1:6" ht="14.1" customHeight="1" x14ac:dyDescent="0.15">
      <c r="A27" s="124">
        <v>1702</v>
      </c>
      <c r="B27" s="125" t="s">
        <v>165</v>
      </c>
      <c r="C27" s="126">
        <v>222</v>
      </c>
      <c r="D27" s="127">
        <v>242</v>
      </c>
      <c r="E27" s="128">
        <f t="shared" si="0"/>
        <v>464</v>
      </c>
      <c r="F27" s="129">
        <v>199</v>
      </c>
    </row>
    <row r="28" spans="1:6" ht="14.1" customHeight="1" x14ac:dyDescent="0.15">
      <c r="A28" s="124">
        <v>1703</v>
      </c>
      <c r="B28" s="125" t="s">
        <v>166</v>
      </c>
      <c r="C28" s="126">
        <v>241</v>
      </c>
      <c r="D28" s="127">
        <v>236</v>
      </c>
      <c r="E28" s="128">
        <f t="shared" si="0"/>
        <v>477</v>
      </c>
      <c r="F28" s="129">
        <v>227</v>
      </c>
    </row>
    <row r="29" spans="1:6" ht="14.1" customHeight="1" x14ac:dyDescent="0.15">
      <c r="A29" s="124">
        <v>1704</v>
      </c>
      <c r="B29" s="125" t="s">
        <v>167</v>
      </c>
      <c r="C29" s="126">
        <v>338</v>
      </c>
      <c r="D29" s="127">
        <v>314</v>
      </c>
      <c r="E29" s="128">
        <f t="shared" si="0"/>
        <v>652</v>
      </c>
      <c r="F29" s="129">
        <v>289</v>
      </c>
    </row>
    <row r="30" spans="1:6" ht="14.1" customHeight="1" x14ac:dyDescent="0.15">
      <c r="A30" s="124">
        <v>1705</v>
      </c>
      <c r="B30" s="125" t="s">
        <v>168</v>
      </c>
      <c r="C30" s="126">
        <v>88</v>
      </c>
      <c r="D30" s="127">
        <v>122</v>
      </c>
      <c r="E30" s="128">
        <f t="shared" si="0"/>
        <v>210</v>
      </c>
      <c r="F30" s="129">
        <v>105</v>
      </c>
    </row>
    <row r="31" spans="1:6" ht="14.1" customHeight="1" x14ac:dyDescent="0.15">
      <c r="A31" s="124">
        <v>1803</v>
      </c>
      <c r="B31" s="125" t="s">
        <v>169</v>
      </c>
      <c r="C31" s="126">
        <v>96</v>
      </c>
      <c r="D31" s="127">
        <v>103</v>
      </c>
      <c r="E31" s="128">
        <f t="shared" si="0"/>
        <v>199</v>
      </c>
      <c r="F31" s="129">
        <v>105</v>
      </c>
    </row>
    <row r="32" spans="1:6" ht="14.1" customHeight="1" x14ac:dyDescent="0.15">
      <c r="A32" s="124">
        <v>1804</v>
      </c>
      <c r="B32" s="125" t="s">
        <v>170</v>
      </c>
      <c r="C32" s="126">
        <v>333</v>
      </c>
      <c r="D32" s="127">
        <v>373</v>
      </c>
      <c r="E32" s="128">
        <f t="shared" si="0"/>
        <v>706</v>
      </c>
      <c r="F32" s="129">
        <v>355</v>
      </c>
    </row>
    <row r="33" spans="1:11" ht="14.1" customHeight="1" x14ac:dyDescent="0.15">
      <c r="A33" s="124">
        <v>1805</v>
      </c>
      <c r="B33" s="125" t="s">
        <v>171</v>
      </c>
      <c r="C33" s="126">
        <v>693</v>
      </c>
      <c r="D33" s="127">
        <v>617</v>
      </c>
      <c r="E33" s="128">
        <f t="shared" si="0"/>
        <v>1310</v>
      </c>
      <c r="F33" s="129">
        <v>609</v>
      </c>
    </row>
    <row r="34" spans="1:11" ht="14.1" customHeight="1" x14ac:dyDescent="0.15">
      <c r="A34" s="124">
        <v>1806</v>
      </c>
      <c r="B34" s="125" t="s">
        <v>172</v>
      </c>
      <c r="C34" s="126">
        <v>527</v>
      </c>
      <c r="D34" s="127">
        <v>511</v>
      </c>
      <c r="E34" s="128">
        <f t="shared" si="0"/>
        <v>1038</v>
      </c>
      <c r="F34" s="129">
        <v>475</v>
      </c>
    </row>
    <row r="35" spans="1:11" ht="14.1" customHeight="1" x14ac:dyDescent="0.15">
      <c r="A35" s="124">
        <v>1807</v>
      </c>
      <c r="B35" s="125" t="s">
        <v>173</v>
      </c>
      <c r="C35" s="126">
        <v>325</v>
      </c>
      <c r="D35" s="127">
        <v>336</v>
      </c>
      <c r="E35" s="128">
        <f t="shared" si="0"/>
        <v>661</v>
      </c>
      <c r="F35" s="129">
        <v>338</v>
      </c>
    </row>
    <row r="36" spans="1:11" ht="14.1" customHeight="1" x14ac:dyDescent="0.15">
      <c r="A36" s="124">
        <v>1808</v>
      </c>
      <c r="B36" s="125" t="s">
        <v>174</v>
      </c>
      <c r="C36" s="126">
        <v>332</v>
      </c>
      <c r="D36" s="127">
        <v>325</v>
      </c>
      <c r="E36" s="128">
        <f t="shared" si="0"/>
        <v>657</v>
      </c>
      <c r="F36" s="129">
        <v>289</v>
      </c>
    </row>
    <row r="37" spans="1:11" ht="14.1" customHeight="1" x14ac:dyDescent="0.15">
      <c r="A37" s="124">
        <v>1809</v>
      </c>
      <c r="B37" s="125" t="s">
        <v>175</v>
      </c>
      <c r="C37" s="126">
        <v>855</v>
      </c>
      <c r="D37" s="127">
        <v>842</v>
      </c>
      <c r="E37" s="128">
        <f t="shared" si="0"/>
        <v>1697</v>
      </c>
      <c r="F37" s="129">
        <v>730</v>
      </c>
    </row>
    <row r="38" spans="1:11" ht="14.1" customHeight="1" x14ac:dyDescent="0.15">
      <c r="A38" s="124">
        <v>1901</v>
      </c>
      <c r="B38" s="125" t="s">
        <v>176</v>
      </c>
      <c r="C38" s="126">
        <v>259</v>
      </c>
      <c r="D38" s="127">
        <v>277</v>
      </c>
      <c r="E38" s="128">
        <f t="shared" si="0"/>
        <v>536</v>
      </c>
      <c r="F38" s="129">
        <v>253</v>
      </c>
    </row>
    <row r="39" spans="1:11" ht="14.1" customHeight="1" x14ac:dyDescent="0.15">
      <c r="A39" s="124">
        <v>1902</v>
      </c>
      <c r="B39" s="125" t="s">
        <v>177</v>
      </c>
      <c r="C39" s="126">
        <v>222</v>
      </c>
      <c r="D39" s="127">
        <v>216</v>
      </c>
      <c r="E39" s="128">
        <f t="shared" si="0"/>
        <v>438</v>
      </c>
      <c r="F39" s="129">
        <v>201</v>
      </c>
    </row>
    <row r="40" spans="1:11" ht="14.1" customHeight="1" x14ac:dyDescent="0.15">
      <c r="A40" s="124"/>
      <c r="B40" s="125"/>
      <c r="C40" s="126"/>
      <c r="D40" s="127"/>
      <c r="E40" s="128"/>
      <c r="F40" s="129"/>
    </row>
    <row r="41" spans="1:11" ht="14.1" customHeight="1" x14ac:dyDescent="0.15">
      <c r="A41" s="124"/>
      <c r="B41" s="125"/>
      <c r="C41" s="126"/>
      <c r="D41" s="127"/>
      <c r="E41" s="128"/>
      <c r="F41" s="129"/>
    </row>
    <row r="42" spans="1:11" ht="14.1" customHeight="1" x14ac:dyDescent="0.15">
      <c r="A42" s="124"/>
      <c r="B42" s="125"/>
      <c r="C42" s="126"/>
      <c r="D42" s="127"/>
      <c r="E42" s="128"/>
      <c r="F42" s="129"/>
    </row>
    <row r="43" spans="1:11" ht="14.1" customHeight="1" x14ac:dyDescent="0.15">
      <c r="A43" s="124"/>
      <c r="B43" s="125"/>
      <c r="C43" s="126"/>
      <c r="D43" s="127"/>
      <c r="E43" s="128"/>
      <c r="F43" s="129"/>
    </row>
    <row r="44" spans="1:11" ht="14.1" customHeight="1" x14ac:dyDescent="0.15">
      <c r="A44" s="124">
        <v>1903</v>
      </c>
      <c r="B44" s="125"/>
      <c r="C44" s="126"/>
      <c r="D44" s="127"/>
      <c r="E44" s="128"/>
      <c r="F44" s="129"/>
    </row>
    <row r="45" spans="1:11" ht="14.1" customHeight="1" x14ac:dyDescent="0.15">
      <c r="B45" s="132"/>
      <c r="C45" s="133"/>
      <c r="D45" s="134"/>
      <c r="E45" s="135"/>
      <c r="F45" s="136"/>
      <c r="H45" s="130"/>
      <c r="I45" s="130"/>
      <c r="J45" s="130"/>
      <c r="K45" s="130"/>
    </row>
    <row r="46" spans="1:11" ht="14.1" customHeight="1" thickBot="1" x14ac:dyDescent="0.2">
      <c r="B46" s="137"/>
      <c r="C46" s="138"/>
      <c r="D46" s="139"/>
      <c r="E46" s="140"/>
      <c r="F46" s="141"/>
    </row>
    <row r="47" spans="1:11" ht="14.1" customHeight="1" thickTop="1" thickBot="1" x14ac:dyDescent="0.2">
      <c r="B47" s="142" t="s">
        <v>11</v>
      </c>
      <c r="C47" s="143">
        <f>SUM(C2:C46)</f>
        <v>13648</v>
      </c>
      <c r="D47" s="144">
        <f>SUM(D2:D46)</f>
        <v>13830</v>
      </c>
      <c r="E47" s="145">
        <f>SUM(E2:E46)</f>
        <v>27478</v>
      </c>
      <c r="F47" s="146">
        <f>SUM(F2:F46)</f>
        <v>12309</v>
      </c>
    </row>
    <row r="48" spans="1:11" s="118" customFormat="1" ht="14.1" customHeight="1" thickBot="1" x14ac:dyDescent="0.2">
      <c r="B48" s="119" t="s">
        <v>45</v>
      </c>
      <c r="C48" s="120" t="s">
        <v>6</v>
      </c>
      <c r="D48" s="121" t="s">
        <v>7</v>
      </c>
      <c r="E48" s="122" t="s">
        <v>8</v>
      </c>
      <c r="F48" s="123" t="s">
        <v>9</v>
      </c>
    </row>
    <row r="49" spans="1:6" ht="14.1" customHeight="1" x14ac:dyDescent="0.15">
      <c r="A49" s="124">
        <v>3001</v>
      </c>
      <c r="B49" s="125" t="s">
        <v>46</v>
      </c>
      <c r="C49" s="126">
        <v>93</v>
      </c>
      <c r="D49" s="127">
        <v>99</v>
      </c>
      <c r="E49" s="147">
        <f t="shared" ref="E49:E70" si="1">SUM(C49:D49)</f>
        <v>192</v>
      </c>
      <c r="F49" s="148">
        <v>81</v>
      </c>
    </row>
    <row r="50" spans="1:6" ht="14.1" customHeight="1" x14ac:dyDescent="0.15">
      <c r="A50" s="124">
        <v>3002</v>
      </c>
      <c r="B50" s="125" t="s">
        <v>47</v>
      </c>
      <c r="C50" s="126">
        <v>767</v>
      </c>
      <c r="D50" s="127">
        <v>756</v>
      </c>
      <c r="E50" s="147">
        <f t="shared" si="1"/>
        <v>1523</v>
      </c>
      <c r="F50" s="149">
        <v>621</v>
      </c>
    </row>
    <row r="51" spans="1:6" ht="14.1" customHeight="1" x14ac:dyDescent="0.15">
      <c r="A51" s="124">
        <v>3003</v>
      </c>
      <c r="B51" s="125" t="s">
        <v>48</v>
      </c>
      <c r="C51" s="126">
        <v>266</v>
      </c>
      <c r="D51" s="127">
        <v>261</v>
      </c>
      <c r="E51" s="147">
        <f t="shared" si="1"/>
        <v>527</v>
      </c>
      <c r="F51" s="149">
        <v>222</v>
      </c>
    </row>
    <row r="52" spans="1:6" ht="14.1" customHeight="1" x14ac:dyDescent="0.15">
      <c r="A52" s="124">
        <v>3004</v>
      </c>
      <c r="B52" s="125" t="s">
        <v>134</v>
      </c>
      <c r="C52" s="126">
        <v>93</v>
      </c>
      <c r="D52" s="127">
        <v>99</v>
      </c>
      <c r="E52" s="147">
        <f t="shared" si="1"/>
        <v>192</v>
      </c>
      <c r="F52" s="149">
        <v>95</v>
      </c>
    </row>
    <row r="53" spans="1:6" ht="14.1" customHeight="1" x14ac:dyDescent="0.15">
      <c r="A53" s="124">
        <v>3101</v>
      </c>
      <c r="B53" s="125" t="s">
        <v>49</v>
      </c>
      <c r="C53" s="126">
        <v>169</v>
      </c>
      <c r="D53" s="127">
        <v>199</v>
      </c>
      <c r="E53" s="147">
        <f t="shared" si="1"/>
        <v>368</v>
      </c>
      <c r="F53" s="149">
        <v>151</v>
      </c>
    </row>
    <row r="54" spans="1:6" ht="14.1" customHeight="1" x14ac:dyDescent="0.15">
      <c r="A54" s="124">
        <v>3102</v>
      </c>
      <c r="B54" s="125" t="s">
        <v>136</v>
      </c>
      <c r="C54" s="126">
        <v>714</v>
      </c>
      <c r="D54" s="127">
        <v>759</v>
      </c>
      <c r="E54" s="147">
        <f t="shared" si="1"/>
        <v>1473</v>
      </c>
      <c r="F54" s="149">
        <v>626</v>
      </c>
    </row>
    <row r="55" spans="1:6" ht="14.1" customHeight="1" x14ac:dyDescent="0.15">
      <c r="A55" s="124">
        <v>3103</v>
      </c>
      <c r="B55" s="125" t="s">
        <v>137</v>
      </c>
      <c r="C55" s="126">
        <v>245</v>
      </c>
      <c r="D55" s="127">
        <v>261</v>
      </c>
      <c r="E55" s="147">
        <f t="shared" si="1"/>
        <v>506</v>
      </c>
      <c r="F55" s="149">
        <v>234</v>
      </c>
    </row>
    <row r="56" spans="1:6" ht="14.1" customHeight="1" x14ac:dyDescent="0.15">
      <c r="A56" s="124">
        <v>3104</v>
      </c>
      <c r="B56" s="125" t="s">
        <v>139</v>
      </c>
      <c r="C56" s="126">
        <v>165</v>
      </c>
      <c r="D56" s="127">
        <v>153</v>
      </c>
      <c r="E56" s="147">
        <f t="shared" si="1"/>
        <v>318</v>
      </c>
      <c r="F56" s="149">
        <v>128</v>
      </c>
    </row>
    <row r="57" spans="1:6" ht="14.1" customHeight="1" x14ac:dyDescent="0.15">
      <c r="A57" s="124">
        <v>3105</v>
      </c>
      <c r="B57" s="125" t="s">
        <v>140</v>
      </c>
      <c r="C57" s="126">
        <v>89</v>
      </c>
      <c r="D57" s="127">
        <v>88</v>
      </c>
      <c r="E57" s="147">
        <f t="shared" si="1"/>
        <v>177</v>
      </c>
      <c r="F57" s="149">
        <v>49</v>
      </c>
    </row>
    <row r="58" spans="1:6" ht="14.1" customHeight="1" x14ac:dyDescent="0.15">
      <c r="A58" s="124">
        <v>3201</v>
      </c>
      <c r="B58" s="125" t="s">
        <v>233</v>
      </c>
      <c r="C58" s="126">
        <v>148</v>
      </c>
      <c r="D58" s="127">
        <v>151</v>
      </c>
      <c r="E58" s="147">
        <f t="shared" si="1"/>
        <v>299</v>
      </c>
      <c r="F58" s="149">
        <v>83</v>
      </c>
    </row>
    <row r="59" spans="1:6" ht="14.1" customHeight="1" x14ac:dyDescent="0.15">
      <c r="A59" s="124">
        <v>3202</v>
      </c>
      <c r="B59" s="125" t="s">
        <v>141</v>
      </c>
      <c r="C59" s="126">
        <v>943</v>
      </c>
      <c r="D59" s="127">
        <v>982</v>
      </c>
      <c r="E59" s="147">
        <f t="shared" si="1"/>
        <v>1925</v>
      </c>
      <c r="F59" s="149">
        <v>889</v>
      </c>
    </row>
    <row r="60" spans="1:6" ht="14.1" customHeight="1" x14ac:dyDescent="0.15">
      <c r="A60" s="124">
        <v>3203</v>
      </c>
      <c r="B60" s="125" t="s">
        <v>143</v>
      </c>
      <c r="C60" s="126">
        <v>51</v>
      </c>
      <c r="D60" s="127">
        <v>96</v>
      </c>
      <c r="E60" s="147">
        <f t="shared" si="1"/>
        <v>147</v>
      </c>
      <c r="F60" s="149">
        <v>97</v>
      </c>
    </row>
    <row r="61" spans="1:6" ht="14.1" customHeight="1" x14ac:dyDescent="0.15">
      <c r="A61" s="124">
        <v>3204</v>
      </c>
      <c r="B61" s="125" t="s">
        <v>145</v>
      </c>
      <c r="C61" s="126">
        <v>755</v>
      </c>
      <c r="D61" s="127">
        <v>697</v>
      </c>
      <c r="E61" s="147">
        <f t="shared" si="1"/>
        <v>1452</v>
      </c>
      <c r="F61" s="149">
        <v>810</v>
      </c>
    </row>
    <row r="62" spans="1:6" ht="14.1" customHeight="1" x14ac:dyDescent="0.15">
      <c r="A62" s="124">
        <v>3205</v>
      </c>
      <c r="B62" s="125" t="s">
        <v>147</v>
      </c>
      <c r="C62" s="126">
        <v>8</v>
      </c>
      <c r="D62" s="127">
        <v>27</v>
      </c>
      <c r="E62" s="147">
        <f t="shared" si="1"/>
        <v>35</v>
      </c>
      <c r="F62" s="149">
        <v>25</v>
      </c>
    </row>
    <row r="63" spans="1:6" ht="14.1" customHeight="1" x14ac:dyDescent="0.15">
      <c r="A63" s="124">
        <v>3206</v>
      </c>
      <c r="B63" s="125" t="s">
        <v>149</v>
      </c>
      <c r="C63" s="126">
        <v>89</v>
      </c>
      <c r="D63" s="127">
        <v>101</v>
      </c>
      <c r="E63" s="147">
        <f t="shared" si="1"/>
        <v>190</v>
      </c>
      <c r="F63" s="149">
        <v>84</v>
      </c>
    </row>
    <row r="64" spans="1:6" ht="14.1" customHeight="1" x14ac:dyDescent="0.15">
      <c r="A64" s="124">
        <v>3207</v>
      </c>
      <c r="B64" s="125" t="s">
        <v>151</v>
      </c>
      <c r="C64" s="126">
        <v>190</v>
      </c>
      <c r="D64" s="127">
        <v>184</v>
      </c>
      <c r="E64" s="147">
        <f t="shared" si="1"/>
        <v>374</v>
      </c>
      <c r="F64" s="149">
        <v>176</v>
      </c>
    </row>
    <row r="65" spans="1:6" ht="14.1" customHeight="1" x14ac:dyDescent="0.15">
      <c r="A65" s="124">
        <v>3301</v>
      </c>
      <c r="B65" s="125" t="s">
        <v>65</v>
      </c>
      <c r="C65" s="126">
        <v>406</v>
      </c>
      <c r="D65" s="127">
        <v>438</v>
      </c>
      <c r="E65" s="147">
        <f t="shared" si="1"/>
        <v>844</v>
      </c>
      <c r="F65" s="149">
        <v>354</v>
      </c>
    </row>
    <row r="66" spans="1:6" ht="14.1" customHeight="1" x14ac:dyDescent="0.15">
      <c r="A66" s="124">
        <v>3401</v>
      </c>
      <c r="B66" s="125" t="s">
        <v>154</v>
      </c>
      <c r="C66" s="126">
        <v>257</v>
      </c>
      <c r="D66" s="127">
        <v>227</v>
      </c>
      <c r="E66" s="147">
        <f t="shared" si="1"/>
        <v>484</v>
      </c>
      <c r="F66" s="149">
        <v>231</v>
      </c>
    </row>
    <row r="67" spans="1:6" ht="14.1" customHeight="1" x14ac:dyDescent="0.15">
      <c r="A67" s="124">
        <v>3501</v>
      </c>
      <c r="B67" s="125" t="s">
        <v>66</v>
      </c>
      <c r="C67" s="126">
        <v>592</v>
      </c>
      <c r="D67" s="127">
        <v>555</v>
      </c>
      <c r="E67" s="147">
        <f t="shared" si="1"/>
        <v>1147</v>
      </c>
      <c r="F67" s="149">
        <v>541</v>
      </c>
    </row>
    <row r="68" spans="1:6" ht="14.1" customHeight="1" x14ac:dyDescent="0.15">
      <c r="A68" s="124">
        <v>3601</v>
      </c>
      <c r="B68" s="125" t="s">
        <v>157</v>
      </c>
      <c r="C68" s="126">
        <v>882</v>
      </c>
      <c r="D68" s="127">
        <v>873</v>
      </c>
      <c r="E68" s="147">
        <f t="shared" si="1"/>
        <v>1755</v>
      </c>
      <c r="F68" s="149">
        <v>791</v>
      </c>
    </row>
    <row r="69" spans="1:6" ht="14.1" customHeight="1" x14ac:dyDescent="0.15">
      <c r="A69" s="124">
        <v>3602</v>
      </c>
      <c r="B69" s="125" t="s">
        <v>159</v>
      </c>
      <c r="C69" s="126">
        <v>459</v>
      </c>
      <c r="D69" s="127">
        <v>325</v>
      </c>
      <c r="E69" s="147">
        <f t="shared" si="1"/>
        <v>784</v>
      </c>
      <c r="F69" s="149">
        <v>473</v>
      </c>
    </row>
    <row r="70" spans="1:6" ht="14.1" customHeight="1" x14ac:dyDescent="0.15">
      <c r="A70" s="124">
        <v>3603</v>
      </c>
      <c r="B70" s="125" t="s">
        <v>161</v>
      </c>
      <c r="C70" s="133">
        <v>220</v>
      </c>
      <c r="D70" s="134">
        <v>216</v>
      </c>
      <c r="E70" s="147">
        <f t="shared" si="1"/>
        <v>436</v>
      </c>
      <c r="F70" s="149">
        <v>171</v>
      </c>
    </row>
    <row r="71" spans="1:6" ht="14.1" customHeight="1" x14ac:dyDescent="0.15">
      <c r="A71" s="150"/>
      <c r="B71" s="125"/>
      <c r="C71" s="133"/>
      <c r="D71" s="134"/>
      <c r="E71" s="147"/>
      <c r="F71" s="151"/>
    </row>
    <row r="72" spans="1:6" ht="14.1" customHeight="1" x14ac:dyDescent="0.15">
      <c r="A72" s="150"/>
      <c r="B72" s="125"/>
      <c r="C72" s="133"/>
      <c r="D72" s="134"/>
      <c r="E72" s="147"/>
      <c r="F72" s="151"/>
    </row>
    <row r="73" spans="1:6" ht="14.1" customHeight="1" x14ac:dyDescent="0.15">
      <c r="A73" s="150"/>
      <c r="B73" s="125"/>
      <c r="C73" s="133"/>
      <c r="D73" s="134"/>
      <c r="E73" s="147"/>
      <c r="F73" s="151"/>
    </row>
    <row r="74" spans="1:6" ht="14.1" customHeight="1" x14ac:dyDescent="0.15">
      <c r="A74" s="150"/>
      <c r="B74" s="125"/>
      <c r="C74" s="133"/>
      <c r="D74" s="134"/>
      <c r="E74" s="147"/>
      <c r="F74" s="151"/>
    </row>
    <row r="75" spans="1:6" ht="14.1" customHeight="1" x14ac:dyDescent="0.15">
      <c r="A75" s="150"/>
      <c r="B75" s="132"/>
      <c r="C75" s="133"/>
      <c r="D75" s="134"/>
      <c r="E75" s="152"/>
      <c r="F75" s="151"/>
    </row>
    <row r="76" spans="1:6" ht="14.1" customHeight="1" x14ac:dyDescent="0.15">
      <c r="A76" s="150"/>
      <c r="B76" s="125"/>
      <c r="C76" s="126"/>
      <c r="D76" s="127"/>
      <c r="E76" s="147"/>
      <c r="F76" s="151"/>
    </row>
    <row r="77" spans="1:6" ht="14.1" customHeight="1" thickBot="1" x14ac:dyDescent="0.2">
      <c r="B77" s="137"/>
      <c r="C77" s="138"/>
      <c r="D77" s="139"/>
      <c r="E77" s="140"/>
      <c r="F77" s="141"/>
    </row>
    <row r="78" spans="1:6" ht="14.1" customHeight="1" thickTop="1" thickBot="1" x14ac:dyDescent="0.2">
      <c r="B78" s="142" t="s">
        <v>11</v>
      </c>
      <c r="C78" s="143">
        <f>SUM(C49:C77)</f>
        <v>7601</v>
      </c>
      <c r="D78" s="144">
        <f>SUM(D49:D77)</f>
        <v>7547</v>
      </c>
      <c r="E78" s="145">
        <f>SUM(E49:E77)</f>
        <v>15148</v>
      </c>
      <c r="F78" s="146">
        <f>SUM(F49:F77)</f>
        <v>6932</v>
      </c>
    </row>
    <row r="79" spans="1:6" ht="14.1" customHeight="1" thickBot="1" x14ac:dyDescent="0.2">
      <c r="B79" s="119" t="s">
        <v>45</v>
      </c>
      <c r="C79" s="153" t="s">
        <v>6</v>
      </c>
      <c r="D79" s="121" t="s">
        <v>7</v>
      </c>
      <c r="E79" s="122" t="s">
        <v>8</v>
      </c>
      <c r="F79" s="123" t="s">
        <v>9</v>
      </c>
    </row>
    <row r="80" spans="1:6" ht="14.1" customHeight="1" x14ac:dyDescent="0.15">
      <c r="B80" s="125" t="s">
        <v>178</v>
      </c>
      <c r="C80" s="154">
        <v>326</v>
      </c>
      <c r="D80" s="155">
        <v>341</v>
      </c>
      <c r="E80" s="128">
        <f>SUM(C80:D80)</f>
        <v>667</v>
      </c>
      <c r="F80" s="129">
        <v>281</v>
      </c>
    </row>
    <row r="81" spans="2:6" ht="14.1" customHeight="1" x14ac:dyDescent="0.15">
      <c r="B81" s="125" t="s">
        <v>179</v>
      </c>
      <c r="C81" s="154">
        <v>58</v>
      </c>
      <c r="D81" s="156">
        <v>76</v>
      </c>
      <c r="E81" s="128">
        <f t="shared" ref="E81:E99" si="2">SUM(C81:D81)</f>
        <v>134</v>
      </c>
      <c r="F81" s="129">
        <v>48</v>
      </c>
    </row>
    <row r="82" spans="2:6" ht="14.1" customHeight="1" x14ac:dyDescent="0.15">
      <c r="B82" s="125" t="s">
        <v>180</v>
      </c>
      <c r="C82" s="154">
        <v>84</v>
      </c>
      <c r="D82" s="156">
        <v>82</v>
      </c>
      <c r="E82" s="128">
        <f t="shared" si="2"/>
        <v>166</v>
      </c>
      <c r="F82" s="129">
        <v>82</v>
      </c>
    </row>
    <row r="83" spans="2:6" ht="14.1" customHeight="1" x14ac:dyDescent="0.15">
      <c r="B83" s="125" t="s">
        <v>182</v>
      </c>
      <c r="C83" s="154">
        <v>493</v>
      </c>
      <c r="D83" s="156">
        <v>507</v>
      </c>
      <c r="E83" s="128">
        <f t="shared" si="2"/>
        <v>1000</v>
      </c>
      <c r="F83" s="129">
        <v>483</v>
      </c>
    </row>
    <row r="84" spans="2:6" ht="14.1" customHeight="1" x14ac:dyDescent="0.15">
      <c r="B84" s="125" t="s">
        <v>184</v>
      </c>
      <c r="C84" s="154">
        <v>104</v>
      </c>
      <c r="D84" s="156">
        <v>100</v>
      </c>
      <c r="E84" s="128">
        <f t="shared" si="2"/>
        <v>204</v>
      </c>
      <c r="F84" s="129">
        <v>99</v>
      </c>
    </row>
    <row r="85" spans="2:6" ht="14.1" customHeight="1" x14ac:dyDescent="0.15">
      <c r="B85" s="125" t="s">
        <v>186</v>
      </c>
      <c r="C85" s="154">
        <v>92</v>
      </c>
      <c r="D85" s="156">
        <v>85</v>
      </c>
      <c r="E85" s="128">
        <f t="shared" si="2"/>
        <v>177</v>
      </c>
      <c r="F85" s="129">
        <v>78</v>
      </c>
    </row>
    <row r="86" spans="2:6" ht="14.1" customHeight="1" x14ac:dyDescent="0.15">
      <c r="B86" s="125" t="s">
        <v>188</v>
      </c>
      <c r="C86" s="154">
        <v>379</v>
      </c>
      <c r="D86" s="156">
        <v>392</v>
      </c>
      <c r="E86" s="128">
        <f t="shared" si="2"/>
        <v>771</v>
      </c>
      <c r="F86" s="129">
        <v>326</v>
      </c>
    </row>
    <row r="87" spans="2:6" ht="14.1" customHeight="1" x14ac:dyDescent="0.15">
      <c r="B87" s="125" t="s">
        <v>190</v>
      </c>
      <c r="C87" s="154">
        <v>44</v>
      </c>
      <c r="D87" s="156">
        <v>48</v>
      </c>
      <c r="E87" s="128">
        <f t="shared" si="2"/>
        <v>92</v>
      </c>
      <c r="F87" s="129">
        <v>43</v>
      </c>
    </row>
    <row r="88" spans="2:6" ht="14.1" customHeight="1" x14ac:dyDescent="0.15">
      <c r="B88" s="125" t="s">
        <v>192</v>
      </c>
      <c r="C88" s="154">
        <v>84</v>
      </c>
      <c r="D88" s="156">
        <v>97</v>
      </c>
      <c r="E88" s="128">
        <f t="shared" si="2"/>
        <v>181</v>
      </c>
      <c r="F88" s="129">
        <v>80</v>
      </c>
    </row>
    <row r="89" spans="2:6" ht="14.1" customHeight="1" x14ac:dyDescent="0.15">
      <c r="B89" s="125" t="s">
        <v>194</v>
      </c>
      <c r="C89" s="154">
        <v>107</v>
      </c>
      <c r="D89" s="156">
        <v>97</v>
      </c>
      <c r="E89" s="128">
        <f t="shared" si="2"/>
        <v>204</v>
      </c>
      <c r="F89" s="129">
        <v>78</v>
      </c>
    </row>
    <row r="90" spans="2:6" ht="14.1" customHeight="1" x14ac:dyDescent="0.15">
      <c r="B90" s="125" t="s">
        <v>196</v>
      </c>
      <c r="C90" s="154">
        <v>63</v>
      </c>
      <c r="D90" s="156">
        <v>45</v>
      </c>
      <c r="E90" s="128">
        <f t="shared" si="2"/>
        <v>108</v>
      </c>
      <c r="F90" s="129">
        <v>54</v>
      </c>
    </row>
    <row r="91" spans="2:6" ht="14.1" customHeight="1" x14ac:dyDescent="0.15">
      <c r="B91" s="125" t="s">
        <v>198</v>
      </c>
      <c r="C91" s="154">
        <v>172</v>
      </c>
      <c r="D91" s="156">
        <v>156</v>
      </c>
      <c r="E91" s="128">
        <f t="shared" si="2"/>
        <v>328</v>
      </c>
      <c r="F91" s="129">
        <v>130</v>
      </c>
    </row>
    <row r="92" spans="2:6" ht="14.1" customHeight="1" x14ac:dyDescent="0.15">
      <c r="B92" s="125" t="s">
        <v>200</v>
      </c>
      <c r="C92" s="154">
        <v>48</v>
      </c>
      <c r="D92" s="156">
        <v>45</v>
      </c>
      <c r="E92" s="128">
        <f t="shared" si="2"/>
        <v>93</v>
      </c>
      <c r="F92" s="129">
        <v>40</v>
      </c>
    </row>
    <row r="93" spans="2:6" ht="14.1" customHeight="1" x14ac:dyDescent="0.15">
      <c r="B93" s="125" t="s">
        <v>202</v>
      </c>
      <c r="C93" s="154">
        <v>15</v>
      </c>
      <c r="D93" s="156">
        <v>16</v>
      </c>
      <c r="E93" s="128">
        <f t="shared" si="2"/>
        <v>31</v>
      </c>
      <c r="F93" s="129">
        <v>14</v>
      </c>
    </row>
    <row r="94" spans="2:6" ht="14.1" customHeight="1" x14ac:dyDescent="0.15">
      <c r="B94" s="125" t="s">
        <v>204</v>
      </c>
      <c r="C94" s="154">
        <v>69</v>
      </c>
      <c r="D94" s="156">
        <v>57</v>
      </c>
      <c r="E94" s="128">
        <f t="shared" si="2"/>
        <v>126</v>
      </c>
      <c r="F94" s="129">
        <v>50</v>
      </c>
    </row>
    <row r="95" spans="2:6" ht="14.1" customHeight="1" x14ac:dyDescent="0.15">
      <c r="B95" s="125" t="s">
        <v>206</v>
      </c>
      <c r="C95" s="154">
        <v>423</v>
      </c>
      <c r="D95" s="156">
        <v>420</v>
      </c>
      <c r="E95" s="128">
        <f t="shared" si="2"/>
        <v>843</v>
      </c>
      <c r="F95" s="129">
        <v>324</v>
      </c>
    </row>
    <row r="96" spans="2:6" ht="14.1" customHeight="1" x14ac:dyDescent="0.15">
      <c r="B96" s="125" t="s">
        <v>17</v>
      </c>
      <c r="C96" s="154">
        <v>52</v>
      </c>
      <c r="D96" s="156">
        <v>49</v>
      </c>
      <c r="E96" s="128">
        <f t="shared" si="2"/>
        <v>101</v>
      </c>
      <c r="F96" s="129">
        <v>43</v>
      </c>
    </row>
    <row r="97" spans="2:6" ht="14.1" customHeight="1" x14ac:dyDescent="0.15">
      <c r="B97" s="125" t="s">
        <v>18</v>
      </c>
      <c r="C97" s="154">
        <v>70</v>
      </c>
      <c r="D97" s="156">
        <v>73</v>
      </c>
      <c r="E97" s="128">
        <f t="shared" si="2"/>
        <v>143</v>
      </c>
      <c r="F97" s="129">
        <v>56</v>
      </c>
    </row>
    <row r="98" spans="2:6" ht="14.1" customHeight="1" x14ac:dyDescent="0.15">
      <c r="B98" s="125" t="s">
        <v>19</v>
      </c>
      <c r="C98" s="154">
        <v>29</v>
      </c>
      <c r="D98" s="156">
        <v>31</v>
      </c>
      <c r="E98" s="128">
        <f t="shared" si="2"/>
        <v>60</v>
      </c>
      <c r="F98" s="129">
        <v>23</v>
      </c>
    </row>
    <row r="99" spans="2:6" ht="14.1" customHeight="1" x14ac:dyDescent="0.15">
      <c r="B99" s="125" t="s">
        <v>232</v>
      </c>
      <c r="C99" s="154">
        <v>596</v>
      </c>
      <c r="D99" s="156">
        <v>366</v>
      </c>
      <c r="E99" s="128">
        <f t="shared" si="2"/>
        <v>962</v>
      </c>
      <c r="F99" s="129">
        <v>478</v>
      </c>
    </row>
    <row r="100" spans="2:6" ht="14.1" customHeight="1" x14ac:dyDescent="0.15">
      <c r="B100" s="125"/>
      <c r="C100" s="154"/>
      <c r="D100" s="156"/>
      <c r="E100" s="128"/>
      <c r="F100" s="129"/>
    </row>
    <row r="101" spans="2:6" ht="14.1" customHeight="1" x14ac:dyDescent="0.15">
      <c r="B101" s="125"/>
      <c r="C101" s="154"/>
      <c r="D101" s="156"/>
      <c r="E101" s="128"/>
      <c r="F101" s="129"/>
    </row>
    <row r="102" spans="2:6" ht="14.1" customHeight="1" x14ac:dyDescent="0.15">
      <c r="B102" s="125"/>
      <c r="C102" s="154"/>
      <c r="D102" s="156"/>
      <c r="E102" s="128"/>
      <c r="F102" s="129"/>
    </row>
    <row r="103" spans="2:6" ht="14.1" customHeight="1" x14ac:dyDescent="0.15">
      <c r="B103" s="125"/>
      <c r="C103" s="154"/>
      <c r="D103" s="156"/>
      <c r="E103" s="128"/>
      <c r="F103" s="129"/>
    </row>
    <row r="104" spans="2:6" ht="14.1" customHeight="1" x14ac:dyDescent="0.15">
      <c r="B104" s="125"/>
      <c r="C104" s="154"/>
      <c r="D104" s="156"/>
      <c r="E104" s="128"/>
      <c r="F104" s="129"/>
    </row>
    <row r="105" spans="2:6" ht="14.1" customHeight="1" x14ac:dyDescent="0.15">
      <c r="B105" s="125"/>
      <c r="C105" s="154"/>
      <c r="D105" s="156"/>
      <c r="E105" s="128"/>
      <c r="F105" s="129"/>
    </row>
    <row r="106" spans="2:6" ht="14.1" customHeight="1" thickBot="1" x14ac:dyDescent="0.2">
      <c r="B106" s="132"/>
      <c r="C106" s="157"/>
      <c r="D106" s="158"/>
      <c r="E106" s="159"/>
      <c r="F106" s="160"/>
    </row>
    <row r="107" spans="2:6" ht="14.1" customHeight="1" thickTop="1" thickBot="1" x14ac:dyDescent="0.2">
      <c r="B107" s="142" t="s">
        <v>11</v>
      </c>
      <c r="C107" s="143">
        <f>SUM(C80:C99)</f>
        <v>3308</v>
      </c>
      <c r="D107" s="144">
        <f>SUM(D80:D99)</f>
        <v>3083</v>
      </c>
      <c r="E107" s="145">
        <f>SUM(E80:E99)</f>
        <v>6391</v>
      </c>
      <c r="F107" s="146">
        <f>SUM(F80:F106)</f>
        <v>2810</v>
      </c>
    </row>
    <row r="108" spans="2:6" ht="14.1" customHeight="1" thickBot="1" x14ac:dyDescent="0.2">
      <c r="B108" s="119" t="s">
        <v>45</v>
      </c>
      <c r="C108" s="153" t="s">
        <v>6</v>
      </c>
      <c r="D108" s="121" t="s">
        <v>7</v>
      </c>
      <c r="E108" s="122" t="s">
        <v>8</v>
      </c>
      <c r="F108" s="123" t="s">
        <v>9</v>
      </c>
    </row>
    <row r="109" spans="2:6" ht="14.1" customHeight="1" x14ac:dyDescent="0.15">
      <c r="B109" s="125" t="s">
        <v>96</v>
      </c>
      <c r="C109" s="154">
        <v>400</v>
      </c>
      <c r="D109" s="127">
        <v>397</v>
      </c>
      <c r="E109" s="128">
        <f>SUM(C109:D109)</f>
        <v>797</v>
      </c>
      <c r="F109" s="129">
        <v>330</v>
      </c>
    </row>
    <row r="110" spans="2:6" ht="14.1" customHeight="1" x14ac:dyDescent="0.15">
      <c r="B110" s="125" t="s">
        <v>97</v>
      </c>
      <c r="C110" s="154">
        <v>319</v>
      </c>
      <c r="D110" s="127">
        <v>326</v>
      </c>
      <c r="E110" s="128">
        <f t="shared" ref="E110:E154" si="3">SUM(C110:D110)</f>
        <v>645</v>
      </c>
      <c r="F110" s="129">
        <v>305</v>
      </c>
    </row>
    <row r="111" spans="2:6" ht="14.1" customHeight="1" x14ac:dyDescent="0.15">
      <c r="B111" s="125" t="s">
        <v>181</v>
      </c>
      <c r="C111" s="154">
        <v>138</v>
      </c>
      <c r="D111" s="127">
        <v>150</v>
      </c>
      <c r="E111" s="128">
        <f t="shared" si="3"/>
        <v>288</v>
      </c>
      <c r="F111" s="129">
        <v>119</v>
      </c>
    </row>
    <row r="112" spans="2:6" ht="14.1" customHeight="1" x14ac:dyDescent="0.15">
      <c r="B112" s="125" t="s">
        <v>183</v>
      </c>
      <c r="C112" s="154">
        <v>125</v>
      </c>
      <c r="D112" s="127">
        <v>114</v>
      </c>
      <c r="E112" s="128">
        <f t="shared" si="3"/>
        <v>239</v>
      </c>
      <c r="F112" s="129">
        <v>91</v>
      </c>
    </row>
    <row r="113" spans="2:6" ht="14.1" customHeight="1" x14ac:dyDescent="0.15">
      <c r="B113" s="125" t="s">
        <v>185</v>
      </c>
      <c r="C113" s="154">
        <v>153</v>
      </c>
      <c r="D113" s="127">
        <v>148</v>
      </c>
      <c r="E113" s="128">
        <f t="shared" si="3"/>
        <v>301</v>
      </c>
      <c r="F113" s="129">
        <v>113</v>
      </c>
    </row>
    <row r="114" spans="2:6" ht="14.1" customHeight="1" x14ac:dyDescent="0.15">
      <c r="B114" s="125" t="s">
        <v>187</v>
      </c>
      <c r="C114" s="154">
        <v>81</v>
      </c>
      <c r="D114" s="127">
        <v>93</v>
      </c>
      <c r="E114" s="128">
        <f t="shared" si="3"/>
        <v>174</v>
      </c>
      <c r="F114" s="129">
        <v>76</v>
      </c>
    </row>
    <row r="115" spans="2:6" ht="14.1" customHeight="1" x14ac:dyDescent="0.15">
      <c r="B115" s="125" t="s">
        <v>189</v>
      </c>
      <c r="C115" s="154">
        <v>139</v>
      </c>
      <c r="D115" s="127">
        <v>151</v>
      </c>
      <c r="E115" s="128">
        <f t="shared" si="3"/>
        <v>290</v>
      </c>
      <c r="F115" s="129">
        <v>140</v>
      </c>
    </row>
    <row r="116" spans="2:6" ht="14.1" customHeight="1" x14ac:dyDescent="0.15">
      <c r="B116" s="125" t="s">
        <v>191</v>
      </c>
      <c r="C116" s="154">
        <v>51</v>
      </c>
      <c r="D116" s="127">
        <v>50</v>
      </c>
      <c r="E116" s="128">
        <f t="shared" si="3"/>
        <v>101</v>
      </c>
      <c r="F116" s="129">
        <v>45</v>
      </c>
    </row>
    <row r="117" spans="2:6" ht="14.1" customHeight="1" x14ac:dyDescent="0.15">
      <c r="B117" s="125" t="s">
        <v>193</v>
      </c>
      <c r="C117" s="154">
        <v>505</v>
      </c>
      <c r="D117" s="127">
        <v>540</v>
      </c>
      <c r="E117" s="128">
        <f t="shared" si="3"/>
        <v>1045</v>
      </c>
      <c r="F117" s="129">
        <v>476</v>
      </c>
    </row>
    <row r="118" spans="2:6" ht="14.1" customHeight="1" x14ac:dyDescent="0.15">
      <c r="B118" s="125" t="s">
        <v>195</v>
      </c>
      <c r="C118" s="154">
        <v>434</v>
      </c>
      <c r="D118" s="127">
        <v>476</v>
      </c>
      <c r="E118" s="128">
        <f t="shared" si="3"/>
        <v>910</v>
      </c>
      <c r="F118" s="129">
        <v>395</v>
      </c>
    </row>
    <row r="119" spans="2:6" ht="14.1" customHeight="1" x14ac:dyDescent="0.15">
      <c r="B119" s="125" t="s">
        <v>197</v>
      </c>
      <c r="C119" s="154">
        <v>191</v>
      </c>
      <c r="D119" s="127">
        <v>216</v>
      </c>
      <c r="E119" s="128">
        <f t="shared" si="3"/>
        <v>407</v>
      </c>
      <c r="F119" s="129">
        <v>158</v>
      </c>
    </row>
    <row r="120" spans="2:6" ht="14.1" customHeight="1" x14ac:dyDescent="0.15">
      <c r="B120" s="125" t="s">
        <v>199</v>
      </c>
      <c r="C120" s="154">
        <v>92</v>
      </c>
      <c r="D120" s="127">
        <v>99</v>
      </c>
      <c r="E120" s="128">
        <f t="shared" si="3"/>
        <v>191</v>
      </c>
      <c r="F120" s="129">
        <v>73</v>
      </c>
    </row>
    <row r="121" spans="2:6" ht="14.1" customHeight="1" x14ac:dyDescent="0.15">
      <c r="B121" s="125" t="s">
        <v>201</v>
      </c>
      <c r="C121" s="154">
        <v>286</v>
      </c>
      <c r="D121" s="127">
        <v>305</v>
      </c>
      <c r="E121" s="128">
        <f t="shared" si="3"/>
        <v>591</v>
      </c>
      <c r="F121" s="129">
        <v>264</v>
      </c>
    </row>
    <row r="122" spans="2:6" ht="14.1" customHeight="1" x14ac:dyDescent="0.15">
      <c r="B122" s="125" t="s">
        <v>203</v>
      </c>
      <c r="C122" s="154">
        <v>62</v>
      </c>
      <c r="D122" s="127">
        <v>68</v>
      </c>
      <c r="E122" s="128">
        <f t="shared" si="3"/>
        <v>130</v>
      </c>
      <c r="F122" s="129">
        <v>47</v>
      </c>
    </row>
    <row r="123" spans="2:6" ht="14.1" customHeight="1" x14ac:dyDescent="0.15">
      <c r="B123" s="125" t="s">
        <v>237</v>
      </c>
      <c r="C123" s="126">
        <v>74</v>
      </c>
      <c r="D123" s="127">
        <v>98</v>
      </c>
      <c r="E123" s="128">
        <f>SUM(C123:D123)</f>
        <v>172</v>
      </c>
      <c r="F123" s="129">
        <v>62</v>
      </c>
    </row>
    <row r="124" spans="2:6" ht="14.1" customHeight="1" x14ac:dyDescent="0.15">
      <c r="B124" s="125" t="s">
        <v>205</v>
      </c>
      <c r="C124" s="154">
        <v>428</v>
      </c>
      <c r="D124" s="127">
        <v>425</v>
      </c>
      <c r="E124" s="128">
        <f t="shared" si="3"/>
        <v>853</v>
      </c>
      <c r="F124" s="129">
        <v>365</v>
      </c>
    </row>
    <row r="125" spans="2:6" ht="14.1" customHeight="1" x14ac:dyDescent="0.15">
      <c r="B125" s="125" t="s">
        <v>207</v>
      </c>
      <c r="C125" s="154">
        <v>354</v>
      </c>
      <c r="D125" s="127">
        <v>396</v>
      </c>
      <c r="E125" s="128">
        <f t="shared" si="3"/>
        <v>750</v>
      </c>
      <c r="F125" s="129">
        <v>349</v>
      </c>
    </row>
    <row r="126" spans="2:6" ht="14.1" customHeight="1" x14ac:dyDescent="0.15">
      <c r="B126" s="125" t="s">
        <v>208</v>
      </c>
      <c r="C126" s="154">
        <v>85</v>
      </c>
      <c r="D126" s="127">
        <v>99</v>
      </c>
      <c r="E126" s="128">
        <f t="shared" si="3"/>
        <v>184</v>
      </c>
      <c r="F126" s="129">
        <v>79</v>
      </c>
    </row>
    <row r="127" spans="2:6" ht="14.1" customHeight="1" x14ac:dyDescent="0.15">
      <c r="B127" s="125" t="s">
        <v>209</v>
      </c>
      <c r="C127" s="154">
        <v>433</v>
      </c>
      <c r="D127" s="127">
        <v>412</v>
      </c>
      <c r="E127" s="128">
        <f t="shared" si="3"/>
        <v>845</v>
      </c>
      <c r="F127" s="129">
        <v>386</v>
      </c>
    </row>
    <row r="128" spans="2:6" ht="14.1" customHeight="1" x14ac:dyDescent="0.15">
      <c r="B128" s="125" t="s">
        <v>210</v>
      </c>
      <c r="C128" s="154">
        <v>171</v>
      </c>
      <c r="D128" s="127">
        <v>180</v>
      </c>
      <c r="E128" s="128">
        <f t="shared" si="3"/>
        <v>351</v>
      </c>
      <c r="F128" s="129">
        <v>139</v>
      </c>
    </row>
    <row r="129" spans="2:6" ht="14.1" customHeight="1" x14ac:dyDescent="0.15">
      <c r="B129" s="125" t="s">
        <v>211</v>
      </c>
      <c r="C129" s="154">
        <v>107</v>
      </c>
      <c r="D129" s="127">
        <v>106</v>
      </c>
      <c r="E129" s="128">
        <f t="shared" si="3"/>
        <v>213</v>
      </c>
      <c r="F129" s="129">
        <v>99</v>
      </c>
    </row>
    <row r="130" spans="2:6" ht="14.1" customHeight="1" x14ac:dyDescent="0.15">
      <c r="B130" s="125" t="s">
        <v>212</v>
      </c>
      <c r="C130" s="154">
        <v>67</v>
      </c>
      <c r="D130" s="127">
        <v>65</v>
      </c>
      <c r="E130" s="128">
        <f t="shared" si="3"/>
        <v>132</v>
      </c>
      <c r="F130" s="129">
        <v>59</v>
      </c>
    </row>
    <row r="131" spans="2:6" ht="14.1" customHeight="1" x14ac:dyDescent="0.15">
      <c r="B131" s="125" t="s">
        <v>213</v>
      </c>
      <c r="C131" s="154">
        <v>160</v>
      </c>
      <c r="D131" s="127">
        <v>200</v>
      </c>
      <c r="E131" s="128">
        <f t="shared" si="3"/>
        <v>360</v>
      </c>
      <c r="F131" s="129">
        <v>156</v>
      </c>
    </row>
    <row r="132" spans="2:6" ht="14.1" customHeight="1" x14ac:dyDescent="0.15">
      <c r="B132" s="125" t="s">
        <v>214</v>
      </c>
      <c r="C132" s="154">
        <v>82</v>
      </c>
      <c r="D132" s="127">
        <v>100</v>
      </c>
      <c r="E132" s="128">
        <f t="shared" si="3"/>
        <v>182</v>
      </c>
      <c r="F132" s="129">
        <v>82</v>
      </c>
    </row>
    <row r="133" spans="2:6" ht="14.1" customHeight="1" x14ac:dyDescent="0.15">
      <c r="B133" s="125" t="s">
        <v>215</v>
      </c>
      <c r="C133" s="154">
        <v>192</v>
      </c>
      <c r="D133" s="127">
        <v>207</v>
      </c>
      <c r="E133" s="128">
        <f t="shared" si="3"/>
        <v>399</v>
      </c>
      <c r="F133" s="129">
        <v>174</v>
      </c>
    </row>
    <row r="134" spans="2:6" ht="14.1" customHeight="1" x14ac:dyDescent="0.15">
      <c r="B134" s="125" t="s">
        <v>216</v>
      </c>
      <c r="C134" s="154">
        <v>107</v>
      </c>
      <c r="D134" s="127">
        <v>125</v>
      </c>
      <c r="E134" s="128">
        <f t="shared" si="3"/>
        <v>232</v>
      </c>
      <c r="F134" s="129">
        <v>96</v>
      </c>
    </row>
    <row r="135" spans="2:6" ht="14.1" customHeight="1" x14ac:dyDescent="0.15">
      <c r="B135" s="125" t="s">
        <v>217</v>
      </c>
      <c r="C135" s="154">
        <v>72</v>
      </c>
      <c r="D135" s="127">
        <v>80</v>
      </c>
      <c r="E135" s="128">
        <f t="shared" si="3"/>
        <v>152</v>
      </c>
      <c r="F135" s="129">
        <v>61</v>
      </c>
    </row>
    <row r="136" spans="2:6" ht="14.1" customHeight="1" x14ac:dyDescent="0.15">
      <c r="B136" s="125" t="s">
        <v>218</v>
      </c>
      <c r="C136" s="154">
        <v>137</v>
      </c>
      <c r="D136" s="127">
        <v>160</v>
      </c>
      <c r="E136" s="128">
        <f t="shared" si="3"/>
        <v>297</v>
      </c>
      <c r="F136" s="129">
        <v>115</v>
      </c>
    </row>
    <row r="137" spans="2:6" ht="14.1" customHeight="1" x14ac:dyDescent="0.15">
      <c r="B137" s="125" t="s">
        <v>219</v>
      </c>
      <c r="C137" s="154">
        <v>152</v>
      </c>
      <c r="D137" s="127">
        <v>159</v>
      </c>
      <c r="E137" s="128">
        <f t="shared" si="3"/>
        <v>311</v>
      </c>
      <c r="F137" s="129">
        <v>118</v>
      </c>
    </row>
    <row r="138" spans="2:6" ht="14.1" customHeight="1" x14ac:dyDescent="0.15">
      <c r="B138" s="125" t="s">
        <v>108</v>
      </c>
      <c r="C138" s="154">
        <v>634</v>
      </c>
      <c r="D138" s="127">
        <v>666</v>
      </c>
      <c r="E138" s="128">
        <f t="shared" si="3"/>
        <v>1300</v>
      </c>
      <c r="F138" s="129">
        <v>513</v>
      </c>
    </row>
    <row r="139" spans="2:6" ht="14.1" customHeight="1" x14ac:dyDescent="0.15">
      <c r="B139" s="125" t="s">
        <v>220</v>
      </c>
      <c r="C139" s="154">
        <v>127</v>
      </c>
      <c r="D139" s="127">
        <v>118</v>
      </c>
      <c r="E139" s="128">
        <f t="shared" si="3"/>
        <v>245</v>
      </c>
      <c r="F139" s="129">
        <v>97</v>
      </c>
    </row>
    <row r="140" spans="2:6" ht="14.1" customHeight="1" x14ac:dyDescent="0.15">
      <c r="B140" s="125" t="s">
        <v>109</v>
      </c>
      <c r="C140" s="154">
        <v>363</v>
      </c>
      <c r="D140" s="127">
        <v>366</v>
      </c>
      <c r="E140" s="128">
        <f t="shared" si="3"/>
        <v>729</v>
      </c>
      <c r="F140" s="129">
        <v>285</v>
      </c>
    </row>
    <row r="141" spans="2:6" ht="14.1" customHeight="1" x14ac:dyDescent="0.15">
      <c r="B141" s="125" t="s">
        <v>221</v>
      </c>
      <c r="C141" s="154">
        <v>499</v>
      </c>
      <c r="D141" s="127">
        <v>503</v>
      </c>
      <c r="E141" s="128">
        <f t="shared" si="3"/>
        <v>1002</v>
      </c>
      <c r="F141" s="129">
        <v>417</v>
      </c>
    </row>
    <row r="142" spans="2:6" ht="14.1" customHeight="1" x14ac:dyDescent="0.15">
      <c r="B142" s="125" t="s">
        <v>222</v>
      </c>
      <c r="C142" s="154">
        <v>141</v>
      </c>
      <c r="D142" s="127">
        <v>135</v>
      </c>
      <c r="E142" s="128">
        <f t="shared" si="3"/>
        <v>276</v>
      </c>
      <c r="F142" s="129">
        <v>121</v>
      </c>
    </row>
    <row r="143" spans="2:6" ht="14.1" customHeight="1" x14ac:dyDescent="0.15">
      <c r="B143" s="125" t="s">
        <v>223</v>
      </c>
      <c r="C143" s="154">
        <v>34</v>
      </c>
      <c r="D143" s="127">
        <v>51</v>
      </c>
      <c r="E143" s="128">
        <f t="shared" si="3"/>
        <v>85</v>
      </c>
      <c r="F143" s="129">
        <v>46</v>
      </c>
    </row>
    <row r="144" spans="2:6" ht="14.1" customHeight="1" x14ac:dyDescent="0.15">
      <c r="B144" s="125" t="s">
        <v>224</v>
      </c>
      <c r="C144" s="154">
        <v>433</v>
      </c>
      <c r="D144" s="127">
        <v>475</v>
      </c>
      <c r="E144" s="128">
        <f t="shared" si="3"/>
        <v>908</v>
      </c>
      <c r="F144" s="129">
        <v>399</v>
      </c>
    </row>
    <row r="145" spans="2:6" ht="14.1" customHeight="1" x14ac:dyDescent="0.15">
      <c r="B145" s="125" t="s">
        <v>225</v>
      </c>
      <c r="C145" s="154">
        <v>331</v>
      </c>
      <c r="D145" s="127">
        <v>312</v>
      </c>
      <c r="E145" s="128">
        <f t="shared" si="3"/>
        <v>643</v>
      </c>
      <c r="F145" s="129">
        <v>196</v>
      </c>
    </row>
    <row r="146" spans="2:6" ht="14.1" customHeight="1" x14ac:dyDescent="0.15">
      <c r="B146" s="125" t="s">
        <v>226</v>
      </c>
      <c r="C146" s="154">
        <v>382</v>
      </c>
      <c r="D146" s="127">
        <v>414</v>
      </c>
      <c r="E146" s="128">
        <f t="shared" si="3"/>
        <v>796</v>
      </c>
      <c r="F146" s="129">
        <v>304</v>
      </c>
    </row>
    <row r="147" spans="2:6" ht="14.1" customHeight="1" x14ac:dyDescent="0.15">
      <c r="B147" s="125" t="s">
        <v>227</v>
      </c>
      <c r="C147" s="154">
        <v>584</v>
      </c>
      <c r="D147" s="127">
        <v>662</v>
      </c>
      <c r="E147" s="128">
        <f t="shared" si="3"/>
        <v>1246</v>
      </c>
      <c r="F147" s="129">
        <v>510</v>
      </c>
    </row>
    <row r="148" spans="2:6" ht="14.1" customHeight="1" x14ac:dyDescent="0.15">
      <c r="B148" s="125" t="s">
        <v>228</v>
      </c>
      <c r="C148" s="154">
        <v>56</v>
      </c>
      <c r="D148" s="127">
        <v>67</v>
      </c>
      <c r="E148" s="128">
        <f t="shared" si="3"/>
        <v>123</v>
      </c>
      <c r="F148" s="129">
        <v>53</v>
      </c>
    </row>
    <row r="149" spans="2:6" ht="14.1" customHeight="1" x14ac:dyDescent="0.15">
      <c r="B149" s="125" t="s">
        <v>229</v>
      </c>
      <c r="C149" s="154">
        <v>158</v>
      </c>
      <c r="D149" s="127">
        <v>160</v>
      </c>
      <c r="E149" s="128">
        <f t="shared" si="3"/>
        <v>318</v>
      </c>
      <c r="F149" s="129">
        <v>140</v>
      </c>
    </row>
    <row r="150" spans="2:6" ht="14.1" customHeight="1" x14ac:dyDescent="0.15">
      <c r="B150" s="125" t="s">
        <v>120</v>
      </c>
      <c r="C150" s="154">
        <v>519</v>
      </c>
      <c r="D150" s="127">
        <v>514</v>
      </c>
      <c r="E150" s="128">
        <f t="shared" si="3"/>
        <v>1033</v>
      </c>
      <c r="F150" s="129">
        <v>459</v>
      </c>
    </row>
    <row r="151" spans="2:6" ht="14.1" customHeight="1" x14ac:dyDescent="0.15">
      <c r="B151" s="125" t="s">
        <v>235</v>
      </c>
      <c r="C151" s="154">
        <v>226</v>
      </c>
      <c r="D151" s="127">
        <v>202</v>
      </c>
      <c r="E151" s="128">
        <f t="shared" si="3"/>
        <v>428</v>
      </c>
      <c r="F151" s="129">
        <v>128</v>
      </c>
    </row>
    <row r="152" spans="2:6" ht="14.1" customHeight="1" x14ac:dyDescent="0.15">
      <c r="B152" s="125" t="s">
        <v>121</v>
      </c>
      <c r="C152" s="154">
        <v>177</v>
      </c>
      <c r="D152" s="127">
        <v>180</v>
      </c>
      <c r="E152" s="128">
        <f t="shared" si="3"/>
        <v>357</v>
      </c>
      <c r="F152" s="129">
        <v>143</v>
      </c>
    </row>
    <row r="153" spans="2:6" ht="14.1" customHeight="1" x14ac:dyDescent="0.15">
      <c r="B153" s="125" t="s">
        <v>230</v>
      </c>
      <c r="C153" s="154">
        <v>98</v>
      </c>
      <c r="D153" s="134">
        <v>114</v>
      </c>
      <c r="E153" s="128">
        <f t="shared" si="3"/>
        <v>212</v>
      </c>
      <c r="F153" s="129">
        <v>102</v>
      </c>
    </row>
    <row r="154" spans="2:6" ht="14.1" customHeight="1" thickBot="1" x14ac:dyDescent="0.2">
      <c r="B154" s="125" t="s">
        <v>231</v>
      </c>
      <c r="C154" s="154">
        <v>48</v>
      </c>
      <c r="D154" s="127">
        <v>52</v>
      </c>
      <c r="E154" s="128">
        <f t="shared" si="3"/>
        <v>100</v>
      </c>
      <c r="F154" s="129">
        <v>49</v>
      </c>
    </row>
    <row r="155" spans="2:6" ht="14.1" customHeight="1" thickTop="1" thickBot="1" x14ac:dyDescent="0.2">
      <c r="B155" s="142" t="s">
        <v>11</v>
      </c>
      <c r="C155" s="143">
        <f>SUM(C109:C154)</f>
        <v>10407</v>
      </c>
      <c r="D155" s="144">
        <f>SUM(D109:D154)</f>
        <v>10936</v>
      </c>
      <c r="E155" s="144">
        <f>SUM(E109:E154)</f>
        <v>21343</v>
      </c>
      <c r="F155" s="146">
        <f>SUM(F109:F154)</f>
        <v>8934</v>
      </c>
    </row>
    <row r="156" spans="2:6" ht="14.1" customHeight="1" thickBot="1" x14ac:dyDescent="0.2">
      <c r="B156" s="161" t="s">
        <v>23</v>
      </c>
      <c r="C156" s="162">
        <f>C47+C78+C107+C155</f>
        <v>34964</v>
      </c>
      <c r="D156" s="163">
        <f>D47+D78+D107+D155</f>
        <v>35396</v>
      </c>
      <c r="E156" s="163">
        <f>E47+E78+E107+E155</f>
        <v>70360</v>
      </c>
      <c r="F156" s="164">
        <f>F47+F78+F107+F155</f>
        <v>30985</v>
      </c>
    </row>
  </sheetData>
  <phoneticPr fontId="2"/>
  <printOptions horizontalCentered="1"/>
  <pageMargins left="0.23622047244094491" right="0.23622047244094491" top="0.55118110236220474" bottom="0.35433070866141736" header="0.31496062992125984" footer="0.31496062992125984"/>
  <pageSetup paperSize="9" scale="120" orientation="portrait" r:id="rId1"/>
  <headerFooter differentOddEven="1"/>
  <rowBreaks count="3" manualBreakCount="3">
    <brk id="47" max="16383" man="1"/>
    <brk id="78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大字別</vt:lpstr>
      <vt:lpstr>年齢階層別</vt:lpstr>
      <vt:lpstr>●一歳刻み</vt:lpstr>
      <vt:lpstr>自治会別</vt:lpstr>
      <vt:lpstr>自治会別!A01_ZENKAI</vt:lpstr>
      <vt:lpstr>大字別!Print_Area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TOKEI</dc:creator>
  <cp:lastModifiedBy>松井 信樹</cp:lastModifiedBy>
  <cp:lastPrinted>2026-05-01T02:44:58Z</cp:lastPrinted>
  <dcterms:created xsi:type="dcterms:W3CDTF">2016-02-24T01:39:14Z</dcterms:created>
  <dcterms:modified xsi:type="dcterms:W3CDTF">2026-08-03T23:06:49Z</dcterms:modified>
</cp:coreProperties>
</file>